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600" yWindow="90" windowWidth="10755" windowHeight="6705" tabRatio="675"/>
  </bookViews>
  <sheets>
    <sheet name="8" sheetId="24" r:id="rId1"/>
    <sheet name="9" sheetId="25" r:id="rId2"/>
    <sheet name="P13" sheetId="3" state="hidden" r:id="rId3"/>
    <sheet name="P14.15" sheetId="5" state="hidden" r:id="rId4"/>
    <sheet name="10" sheetId="6" r:id="rId5"/>
    <sheet name="11・12" sheetId="7" r:id="rId6"/>
    <sheet name="13・14・15" sheetId="8" r:id="rId7"/>
    <sheet name="16・17" sheetId="9" r:id="rId8"/>
    <sheet name="18" sheetId="10" r:id="rId9"/>
    <sheet name="19・20・21" sheetId="11" r:id="rId10"/>
    <sheet name="22" sheetId="13" r:id="rId11"/>
  </sheets>
  <definedNames>
    <definedName name="_xlnm.Print_Area" localSheetId="6">'13・14・15'!$A$1:$U$47</definedName>
    <definedName name="_xlnm.Print_Area" localSheetId="7">'16・17'!$A$1:$X$46</definedName>
    <definedName name="_xlnm.Print_Area" localSheetId="8">'18'!$A$1:$P$51</definedName>
    <definedName name="_xlnm.Print_Area" localSheetId="9">'19・20・21'!$A$1:$AA$48</definedName>
    <definedName name="_xlnm.Print_Area" localSheetId="10">'22'!$A$1:$F$29</definedName>
    <definedName name="_xlnm.Print_Area" localSheetId="0">'8'!$A$1:$H$43</definedName>
    <definedName name="_xlnm.Print_Area" localSheetId="2">'P13'!$A$1:$H$43</definedName>
  </definedNames>
  <calcPr calcId="162913"/>
</workbook>
</file>

<file path=xl/calcChain.xml><?xml version="1.0" encoding="utf-8"?>
<calcChain xmlns="http://schemas.openxmlformats.org/spreadsheetml/2006/main">
  <c r="N51" i="25" l="1"/>
  <c r="G51" i="25"/>
  <c r="N50" i="25"/>
  <c r="G50" i="25"/>
  <c r="N48" i="25"/>
  <c r="G48" i="25"/>
  <c r="N47" i="25"/>
  <c r="G47" i="25"/>
  <c r="N46" i="25"/>
  <c r="G46" i="25"/>
  <c r="N45" i="25"/>
  <c r="G45" i="25"/>
  <c r="N44" i="25"/>
  <c r="G44" i="25"/>
  <c r="N42" i="25"/>
  <c r="G42" i="25"/>
  <c r="N41" i="25"/>
  <c r="G41" i="25"/>
  <c r="N40" i="25"/>
  <c r="G40" i="25"/>
  <c r="N39" i="25"/>
  <c r="G39" i="25"/>
  <c r="N38" i="25"/>
  <c r="G38" i="25"/>
  <c r="N36" i="25"/>
  <c r="G36" i="25"/>
  <c r="N35" i="25"/>
  <c r="G35" i="25"/>
  <c r="N34" i="25"/>
  <c r="G34" i="25"/>
  <c r="N33" i="25"/>
  <c r="G33" i="25"/>
  <c r="N32" i="25"/>
  <c r="G32" i="25"/>
  <c r="N30" i="25"/>
  <c r="G30" i="25"/>
  <c r="N29" i="25"/>
  <c r="G29" i="25"/>
  <c r="N28" i="25"/>
  <c r="G28" i="25"/>
  <c r="N27" i="25"/>
  <c r="M27" i="25"/>
  <c r="G27" i="25"/>
  <c r="N26" i="25"/>
  <c r="G26" i="25"/>
  <c r="N24" i="25"/>
  <c r="G24" i="25"/>
  <c r="N23" i="25"/>
  <c r="G23" i="25"/>
  <c r="N22" i="25"/>
  <c r="G22" i="25"/>
  <c r="N21" i="25"/>
  <c r="G21" i="25"/>
  <c r="N20" i="25"/>
  <c r="G20" i="25"/>
  <c r="N18" i="25"/>
  <c r="G18" i="25"/>
  <c r="N17" i="25"/>
  <c r="G17" i="25"/>
  <c r="N16" i="25"/>
  <c r="G16" i="25"/>
  <c r="N15" i="25"/>
  <c r="G15" i="25"/>
  <c r="N14" i="25"/>
  <c r="G14" i="25"/>
  <c r="N12" i="25"/>
  <c r="G12" i="25"/>
  <c r="N11" i="25"/>
  <c r="G11" i="25"/>
  <c r="N10" i="25"/>
  <c r="G10" i="25"/>
  <c r="N9" i="25"/>
  <c r="G9" i="25"/>
  <c r="N8" i="25"/>
  <c r="G8" i="25"/>
  <c r="G6" i="25"/>
  <c r="G14" i="5" l="1"/>
  <c r="G6" i="5"/>
  <c r="U31" i="8" l="1"/>
  <c r="U30" i="8"/>
  <c r="U29" i="8"/>
  <c r="U27" i="8"/>
  <c r="U26" i="8"/>
  <c r="U25" i="8"/>
  <c r="U24" i="8"/>
  <c r="U23" i="8"/>
  <c r="U22" i="8"/>
  <c r="U21" i="8"/>
  <c r="U20" i="8"/>
  <c r="U19" i="8"/>
  <c r="U18" i="8"/>
  <c r="U16" i="8"/>
  <c r="U15" i="8"/>
  <c r="U14" i="8"/>
  <c r="U13" i="8"/>
  <c r="U12" i="8"/>
  <c r="U11" i="8"/>
  <c r="U10" i="8"/>
  <c r="U9" i="8"/>
  <c r="U8" i="8"/>
  <c r="U7" i="8"/>
  <c r="U6" i="8"/>
  <c r="Q32" i="8"/>
  <c r="Q31" i="8"/>
  <c r="Q30" i="8"/>
  <c r="Q29" i="8"/>
  <c r="Q27" i="8"/>
  <c r="Q26" i="8"/>
  <c r="Q25" i="8"/>
  <c r="Q24" i="8"/>
  <c r="Q23" i="8"/>
  <c r="Q22" i="8"/>
  <c r="Q21" i="8"/>
  <c r="Q20" i="8"/>
  <c r="Q19" i="8"/>
  <c r="Q18" i="8"/>
  <c r="Q16" i="8"/>
  <c r="Q15" i="8"/>
  <c r="Q14" i="8"/>
  <c r="Q13" i="8"/>
  <c r="Q12" i="8"/>
  <c r="Q11" i="8"/>
  <c r="Q10" i="8"/>
  <c r="Q9" i="8"/>
  <c r="Q8" i="8"/>
  <c r="Q7" i="8"/>
  <c r="Q6" i="8"/>
  <c r="K45" i="8"/>
  <c r="M15" i="8"/>
  <c r="N51" i="5"/>
  <c r="N50" i="5"/>
  <c r="N48" i="5"/>
  <c r="N47" i="5"/>
  <c r="N46" i="5"/>
  <c r="N45" i="5"/>
  <c r="N44" i="5"/>
  <c r="N42" i="5"/>
  <c r="N41" i="5"/>
  <c r="N40" i="5"/>
  <c r="N39" i="5"/>
  <c r="N38" i="5"/>
  <c r="N36" i="5"/>
  <c r="N35" i="5"/>
  <c r="N34" i="5"/>
  <c r="N33" i="5"/>
  <c r="N32" i="5"/>
  <c r="N30" i="5"/>
  <c r="N29" i="5"/>
  <c r="N28" i="5"/>
  <c r="N27" i="5"/>
  <c r="M27" i="5"/>
  <c r="N26" i="5"/>
  <c r="N24" i="5"/>
  <c r="N23" i="5"/>
  <c r="N22" i="5"/>
  <c r="N21" i="5"/>
  <c r="N20" i="5"/>
  <c r="N18" i="5"/>
  <c r="N17" i="5"/>
  <c r="N16" i="5"/>
  <c r="N15" i="5"/>
  <c r="N14" i="5"/>
  <c r="N12" i="5"/>
  <c r="N11" i="5"/>
  <c r="N10" i="5"/>
  <c r="N9" i="5"/>
  <c r="N8" i="5"/>
  <c r="G51" i="5"/>
  <c r="G50" i="5"/>
  <c r="G48" i="5"/>
  <c r="G47" i="5"/>
  <c r="G46" i="5"/>
  <c r="G45" i="5"/>
  <c r="G44" i="5"/>
  <c r="G42" i="5"/>
  <c r="G41" i="5"/>
  <c r="G40" i="5"/>
  <c r="G39" i="5"/>
  <c r="G38" i="5"/>
  <c r="G36" i="5"/>
  <c r="G35" i="5"/>
  <c r="G34" i="5"/>
  <c r="G33" i="5"/>
  <c r="G32" i="5"/>
  <c r="G30" i="5"/>
  <c r="G29" i="5"/>
  <c r="G28" i="5"/>
  <c r="G27" i="5"/>
  <c r="G26" i="5"/>
  <c r="G24" i="5"/>
  <c r="G23" i="5"/>
  <c r="G22" i="5"/>
  <c r="G21" i="5"/>
  <c r="G20" i="5"/>
  <c r="G18" i="5"/>
  <c r="G17" i="5"/>
  <c r="G16" i="5"/>
  <c r="G15" i="5"/>
  <c r="G12" i="5"/>
  <c r="G11" i="5"/>
  <c r="G10" i="5"/>
  <c r="G9" i="5"/>
  <c r="G8" i="5"/>
  <c r="F20" i="13" l="1"/>
  <c r="E20" i="13"/>
  <c r="D20" i="13"/>
  <c r="C20" i="13"/>
  <c r="B20" i="13"/>
  <c r="F9" i="13"/>
  <c r="E9" i="13"/>
  <c r="D9" i="13"/>
  <c r="C9" i="13"/>
  <c r="B9" i="13"/>
  <c r="F5" i="13"/>
  <c r="E5" i="13"/>
  <c r="D5" i="13"/>
  <c r="C5" i="13"/>
  <c r="B5" i="13"/>
  <c r="U10" i="11" l="1"/>
  <c r="U11" i="11"/>
  <c r="U13" i="11"/>
  <c r="U14" i="11"/>
  <c r="U15" i="11"/>
  <c r="U16" i="11"/>
  <c r="U17" i="11"/>
  <c r="U18" i="11"/>
  <c r="U9" i="11"/>
  <c r="N10" i="11"/>
  <c r="N11" i="11"/>
  <c r="N13" i="11"/>
  <c r="N15" i="11"/>
  <c r="N17" i="11"/>
  <c r="N18" i="11"/>
  <c r="F10" i="11"/>
  <c r="F12" i="11"/>
  <c r="F14" i="11"/>
  <c r="F16" i="11"/>
  <c r="F18" i="11"/>
  <c r="F19" i="11"/>
  <c r="F9" i="11"/>
  <c r="L11" i="11"/>
  <c r="L12" i="11"/>
  <c r="N12" i="11" s="1"/>
  <c r="L13" i="11"/>
  <c r="L14" i="11"/>
  <c r="N14" i="11" s="1"/>
  <c r="L15" i="11"/>
  <c r="L16" i="11"/>
  <c r="N16" i="11" s="1"/>
  <c r="L17" i="11"/>
  <c r="L19" i="11"/>
  <c r="N19" i="11" s="1"/>
  <c r="L9" i="11"/>
  <c r="N9" i="11" s="1"/>
  <c r="D11" i="11"/>
  <c r="F11" i="11" s="1"/>
  <c r="D12" i="11"/>
  <c r="D13" i="11"/>
  <c r="F13" i="11" s="1"/>
  <c r="D14" i="11"/>
  <c r="D15" i="11"/>
  <c r="F15" i="11" s="1"/>
  <c r="D16" i="11"/>
  <c r="D17" i="11"/>
  <c r="F17" i="11" s="1"/>
  <c r="D18" i="11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7" i="9"/>
  <c r="K16" i="9"/>
  <c r="K15" i="9"/>
  <c r="K11" i="9"/>
  <c r="K10" i="9"/>
  <c r="K9" i="9"/>
  <c r="K8" i="9"/>
  <c r="K7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1" i="9"/>
  <c r="E10" i="9"/>
  <c r="E9" i="9"/>
  <c r="E8" i="9"/>
  <c r="E7" i="9"/>
  <c r="W42" i="9"/>
  <c r="W41" i="9"/>
  <c r="W40" i="9"/>
  <c r="W39" i="9"/>
  <c r="W38" i="9"/>
  <c r="W37" i="9"/>
  <c r="W36" i="9"/>
  <c r="W35" i="9"/>
  <c r="W33" i="9"/>
  <c r="W34" i="9"/>
  <c r="W32" i="9"/>
  <c r="W31" i="9"/>
  <c r="W30" i="9"/>
  <c r="W29" i="9"/>
  <c r="W28" i="9"/>
  <c r="W27" i="9"/>
  <c r="W26" i="9"/>
  <c r="W25" i="9"/>
  <c r="W23" i="9"/>
  <c r="W21" i="9"/>
  <c r="W19" i="9"/>
  <c r="W18" i="9"/>
  <c r="W17" i="9"/>
  <c r="W16" i="9"/>
  <c r="W15" i="9"/>
  <c r="W14" i="9"/>
  <c r="W13" i="9"/>
  <c r="W11" i="9"/>
  <c r="W10" i="9"/>
  <c r="W9" i="9"/>
  <c r="W8" i="9"/>
  <c r="W7" i="9"/>
  <c r="Q42" i="9"/>
  <c r="Q41" i="9"/>
  <c r="Q40" i="9"/>
  <c r="Q39" i="9"/>
  <c r="Q38" i="9"/>
  <c r="Q37" i="9"/>
  <c r="Q36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1" i="9"/>
  <c r="Q10" i="9"/>
  <c r="Q9" i="9"/>
  <c r="Q8" i="9"/>
  <c r="Q7" i="9"/>
</calcChain>
</file>

<file path=xl/sharedStrings.xml><?xml version="1.0" encoding="utf-8"?>
<sst xmlns="http://schemas.openxmlformats.org/spreadsheetml/2006/main" count="1168" uniqueCount="685">
  <si>
    <t>１．人　　　　　口</t>
  </si>
  <si>
    <t>各年１月１日</t>
  </si>
  <si>
    <t>年　　　次</t>
  </si>
  <si>
    <t>総　　　数</t>
  </si>
  <si>
    <t>男</t>
  </si>
  <si>
    <t>女</t>
  </si>
  <si>
    <t>世帯数</t>
  </si>
  <si>
    <t>人口密度</t>
  </si>
  <si>
    <t>人／㎢</t>
  </si>
  <si>
    <t>1世帯当</t>
  </si>
  <si>
    <t>たり人口</t>
  </si>
  <si>
    <t>人口増加率</t>
  </si>
  <si>
    <t>（％）</t>
  </si>
  <si>
    <t>資料：住民基本台帳人口</t>
  </si>
  <si>
    <t>町　　　　丁</t>
  </si>
  <si>
    <t>人口総数</t>
  </si>
  <si>
    <t>世 帯 数</t>
  </si>
  <si>
    <t>人 口 密 度</t>
  </si>
  <si>
    <t>人 ／ ㎢</t>
  </si>
  <si>
    <t>１世帯当たり</t>
  </si>
  <si>
    <t>人　　口</t>
  </si>
  <si>
    <t>総数</t>
  </si>
  <si>
    <t>中島町</t>
  </si>
  <si>
    <t>上水新町１丁目</t>
  </si>
  <si>
    <t>上水新町２丁目</t>
  </si>
  <si>
    <t>上水新町３丁目</t>
  </si>
  <si>
    <t>たかの台</t>
  </si>
  <si>
    <t>小川町１丁目</t>
  </si>
  <si>
    <t>小川町２丁目</t>
  </si>
  <si>
    <t>栄町１丁目</t>
  </si>
  <si>
    <t>栄町２丁目</t>
  </si>
  <si>
    <t>栄町３丁目</t>
  </si>
  <si>
    <t>小川西町１丁目</t>
  </si>
  <si>
    <t>小川西町２丁目</t>
  </si>
  <si>
    <t>小川西町３丁目</t>
  </si>
  <si>
    <t>小川西町４丁目</t>
  </si>
  <si>
    <t>小川西町５丁目</t>
  </si>
  <si>
    <t>小川東町</t>
  </si>
  <si>
    <t>小川東町１丁目</t>
  </si>
  <si>
    <t>小川東町２丁目</t>
  </si>
  <si>
    <t>小川東町３丁目</t>
  </si>
  <si>
    <t>小川東町４丁目</t>
  </si>
  <si>
    <t>小川東町５丁目</t>
  </si>
  <si>
    <t>上水本町１丁目</t>
  </si>
  <si>
    <t>上水本町２丁目</t>
  </si>
  <si>
    <t>上水本町３丁目</t>
  </si>
  <si>
    <t>上水本町４丁目</t>
  </si>
  <si>
    <t>上水本町５丁目</t>
  </si>
  <si>
    <t>上水本町６丁目</t>
  </si>
  <si>
    <t>上水南町１丁目</t>
  </si>
  <si>
    <t>上水南町２丁目</t>
  </si>
  <si>
    <t>上水南町３丁目</t>
  </si>
  <si>
    <t>上水南町４丁目</t>
  </si>
  <si>
    <t>喜平町1丁目</t>
  </si>
  <si>
    <t>喜平町２丁目</t>
  </si>
  <si>
    <t>喜平町３丁目</t>
  </si>
  <si>
    <t>津田町１丁目</t>
  </si>
  <si>
    <t>津田町２丁目</t>
  </si>
  <si>
    <t>人　　　口</t>
  </si>
  <si>
    <t>1世帯当たり</t>
  </si>
  <si>
    <t>津田町３丁目</t>
  </si>
  <si>
    <t>学園西町１丁目</t>
  </si>
  <si>
    <t>学園西町２丁目</t>
  </si>
  <si>
    <t>学園西町３丁目</t>
  </si>
  <si>
    <t>学園東町</t>
  </si>
  <si>
    <t>学園東町１丁目</t>
  </si>
  <si>
    <t>学園東町２丁目</t>
  </si>
  <si>
    <t>学園東町３丁目</t>
  </si>
  <si>
    <t>仲町</t>
  </si>
  <si>
    <t>美園町１丁目</t>
  </si>
  <si>
    <t>美園町２丁目</t>
  </si>
  <si>
    <t>美園町３丁目</t>
  </si>
  <si>
    <t>回田町</t>
  </si>
  <si>
    <t>御幸町</t>
  </si>
  <si>
    <t>鈴木町１丁目</t>
  </si>
  <si>
    <t>鈴木町２丁目</t>
  </si>
  <si>
    <t>天神町１丁目</t>
  </si>
  <si>
    <t>天神町２丁目</t>
  </si>
  <si>
    <t>天神町３丁目</t>
  </si>
  <si>
    <t>天神町４丁目</t>
  </si>
  <si>
    <t>大沼町１丁目</t>
  </si>
  <si>
    <t>大沼町２丁目</t>
  </si>
  <si>
    <t>大沼町３丁目</t>
  </si>
  <si>
    <t>大沼町４丁目</t>
  </si>
  <si>
    <t>大沼町５丁目</t>
  </si>
  <si>
    <t>大沼町６丁目</t>
  </si>
  <si>
    <t>大沼町７丁目</t>
  </si>
  <si>
    <t>花小金井南町１丁目</t>
  </si>
  <si>
    <t>花小金井南町２丁目</t>
  </si>
  <si>
    <t>花小金井南町３丁目</t>
  </si>
  <si>
    <t>花小金井１丁目</t>
  </si>
  <si>
    <t>花小金井２丁目</t>
  </si>
  <si>
    <t>花小金井３丁目</t>
  </si>
  <si>
    <t>花小金井４丁目</t>
  </si>
  <si>
    <t>花小金井５丁目</t>
  </si>
  <si>
    <t>花小金井６丁目</t>
  </si>
  <si>
    <t>花小金井７丁目</t>
  </si>
  <si>
    <t>花小金井８丁目</t>
  </si>
  <si>
    <t>年次及び</t>
  </si>
  <si>
    <t>月　　次</t>
  </si>
  <si>
    <t>総　　数</t>
  </si>
  <si>
    <t>年　　次</t>
  </si>
  <si>
    <t>増 加 数</t>
  </si>
  <si>
    <t>自　　然　　動　　態</t>
  </si>
  <si>
    <t>社　　会　　動　　態</t>
  </si>
  <si>
    <t>出　　生</t>
  </si>
  <si>
    <t>死　　亡</t>
  </si>
  <si>
    <t>転　　入</t>
  </si>
  <si>
    <t>転　　出</t>
  </si>
  <si>
    <t>0 ～ 4</t>
  </si>
  <si>
    <t>5 ～ 9</t>
  </si>
  <si>
    <t>10 ～ 14</t>
  </si>
  <si>
    <t>15 ～ 19</t>
  </si>
  <si>
    <t>20 ～ 24</t>
  </si>
  <si>
    <t>25 ～ 29</t>
  </si>
  <si>
    <t>30 ～ 34</t>
  </si>
  <si>
    <t>35 ～ 39</t>
  </si>
  <si>
    <t>（注）｢出生率｣､「死亡率」は人口1,000人当たりの１年間の出生数、死亡数を示す。</t>
  </si>
  <si>
    <t>　　　｢自然増加率｣､「社会増加率」は人口1,000人当たりの１年間の自然増加数、社</t>
  </si>
  <si>
    <t>　　　会増加数を示す。各々の率は７月１日の人口を基準としたもの。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</si>
  <si>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</si>
  <si>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</si>
  <si>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</si>
  <si>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</si>
  <si>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</si>
  <si>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</si>
  <si>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</si>
  <si>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</si>
  <si>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</si>
  <si>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</si>
  <si>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90歳 ～</t>
  </si>
  <si>
    <t>総 数</t>
  </si>
  <si>
    <t>韓 国</t>
  </si>
  <si>
    <t>朝 鮮</t>
  </si>
  <si>
    <t>米 国</t>
  </si>
  <si>
    <t>英 国</t>
  </si>
  <si>
    <t>オース</t>
  </si>
  <si>
    <t>トラリア</t>
  </si>
  <si>
    <t>ブラジル</t>
  </si>
  <si>
    <t>タ イ</t>
  </si>
  <si>
    <t>その他</t>
  </si>
  <si>
    <t>各年10月１日</t>
  </si>
  <si>
    <t>－</t>
  </si>
  <si>
    <t>資料：国勢調査結果報告</t>
  </si>
  <si>
    <t>転入人口</t>
  </si>
  <si>
    <t>転出人口</t>
  </si>
  <si>
    <t>転入超過</t>
  </si>
  <si>
    <t>(△転出超過)</t>
  </si>
  <si>
    <t>総　　　　　数</t>
  </si>
  <si>
    <t>滋　　賀　　県</t>
  </si>
  <si>
    <t>北　　海　　道</t>
  </si>
  <si>
    <t>京　　都　　府</t>
  </si>
  <si>
    <t>青　　森　　県</t>
  </si>
  <si>
    <t>大　　阪　　府</t>
  </si>
  <si>
    <t>岩　　手　　県</t>
  </si>
  <si>
    <t>兵　　庫　　県</t>
  </si>
  <si>
    <t>宮　　城　　県</t>
  </si>
  <si>
    <t>奈　　良　　県</t>
  </si>
  <si>
    <t>秋　　田　　県</t>
  </si>
  <si>
    <t>和　歌　山　県</t>
  </si>
  <si>
    <t>山　　形　　県</t>
  </si>
  <si>
    <t>鳥　　取　　県</t>
  </si>
  <si>
    <t>福　　島　　県</t>
  </si>
  <si>
    <t>島　　根　　県</t>
  </si>
  <si>
    <t>茨　　城　　県</t>
  </si>
  <si>
    <t>岡　　山　　県</t>
  </si>
  <si>
    <t>栃　　木　　県</t>
  </si>
  <si>
    <t>広　　島　　県</t>
  </si>
  <si>
    <t>群　　馬　　県</t>
  </si>
  <si>
    <t>山　　口　　県</t>
  </si>
  <si>
    <t>埼　　玉　　県</t>
  </si>
  <si>
    <t>徳　　島　　県</t>
  </si>
  <si>
    <t>千　　葉　　県</t>
  </si>
  <si>
    <t>香　　川　　県</t>
  </si>
  <si>
    <t>東　　京　　都</t>
  </si>
  <si>
    <t>愛　　媛　　県</t>
  </si>
  <si>
    <t>神　奈　川　県</t>
  </si>
  <si>
    <t>高　　知　　県</t>
  </si>
  <si>
    <t>新　　潟　　県</t>
  </si>
  <si>
    <t>福　　岡　　県</t>
  </si>
  <si>
    <t>佐　　賀　　県</t>
  </si>
  <si>
    <t>長　　崎　　県</t>
  </si>
  <si>
    <t>熊　　本　　県</t>
  </si>
  <si>
    <t>山　　梨　　県</t>
  </si>
  <si>
    <t>大　　分　　県</t>
  </si>
  <si>
    <t>長　　野　　県</t>
  </si>
  <si>
    <t>宮　　崎　　県</t>
  </si>
  <si>
    <t>静　　岡　　県</t>
  </si>
  <si>
    <t>沖　　縄　　県</t>
  </si>
  <si>
    <t>愛　　知　　県</t>
  </si>
  <si>
    <t>国　　　　　外</t>
  </si>
  <si>
    <t>三　　重　　県</t>
  </si>
  <si>
    <t>住　所　設　定</t>
  </si>
  <si>
    <t>通　　　　勤　　　　者</t>
  </si>
  <si>
    <t>順位</t>
  </si>
  <si>
    <t>住 所 地</t>
  </si>
  <si>
    <t>構成比（％）</t>
  </si>
  <si>
    <t>東京都総数</t>
  </si>
  <si>
    <t>東久留米市</t>
  </si>
  <si>
    <t>立　川　市</t>
  </si>
  <si>
    <t>武蔵村山市</t>
  </si>
  <si>
    <t>府　中　市</t>
  </si>
  <si>
    <t>昭　島　市</t>
  </si>
  <si>
    <t>青　梅　市</t>
  </si>
  <si>
    <t>日　野　市</t>
  </si>
  <si>
    <t>清　瀬　市</t>
  </si>
  <si>
    <t>三　鷹　市</t>
  </si>
  <si>
    <t>国　立　市</t>
  </si>
  <si>
    <t>あきる野市</t>
  </si>
  <si>
    <t>羽　村　市</t>
  </si>
  <si>
    <t>福　生　市</t>
  </si>
  <si>
    <t>町　田　市</t>
  </si>
  <si>
    <t>調　布　市</t>
  </si>
  <si>
    <t>多　摩　市</t>
  </si>
  <si>
    <t>一般世帯数</t>
  </si>
  <si>
    <t>一般世帯人員</t>
  </si>
  <si>
    <t>65歳以上の世帯員のいる世帯</t>
  </si>
  <si>
    <t>（再掲）65歳以上の世帯員のいる家族類型別世帯</t>
  </si>
  <si>
    <t>３世代世帯</t>
  </si>
  <si>
    <t>年　齢</t>
  </si>
  <si>
    <t>流　　出　　人　　口</t>
  </si>
  <si>
    <t>流　　入　　人　　口</t>
  </si>
  <si>
    <t>総　数</t>
  </si>
  <si>
    <t>通勤者</t>
  </si>
  <si>
    <t>通学者</t>
  </si>
  <si>
    <t>15歳未満</t>
  </si>
  <si>
    <t>15～19歳</t>
  </si>
  <si>
    <t>20～24</t>
  </si>
  <si>
    <t>25～29</t>
  </si>
  <si>
    <t>30～34</t>
  </si>
  <si>
    <t>35～44</t>
  </si>
  <si>
    <t>45～54</t>
  </si>
  <si>
    <t>55～64</t>
  </si>
  <si>
    <t>65～74</t>
  </si>
  <si>
    <t>75歳以上</t>
  </si>
  <si>
    <t>地　　　域</t>
  </si>
  <si>
    <t>住　　　民　　　基　　　本　　　台　　　帳</t>
  </si>
  <si>
    <t>世　帯　数</t>
  </si>
  <si>
    <t>人　　　　　　口</t>
  </si>
  <si>
    <t>区　　　部</t>
  </si>
  <si>
    <t>市　　　部</t>
  </si>
  <si>
    <t>郡　　　部</t>
  </si>
  <si>
    <t>島　　　部</t>
  </si>
  <si>
    <t>小　平　市</t>
  </si>
  <si>
    <t>狛　江　市</t>
  </si>
  <si>
    <t>稲　城　市</t>
  </si>
  <si>
    <t>（住民基本台帳による世帯と人口）</t>
  </si>
  <si>
    <t>年　　齢</t>
  </si>
  <si>
    <t>５　～　９</t>
  </si>
  <si>
    <t>10　～　14</t>
  </si>
  <si>
    <t>15　～　64</t>
  </si>
  <si>
    <t>15　～　19</t>
  </si>
  <si>
    <t>20　～　24</t>
  </si>
  <si>
    <t>25　～　29</t>
  </si>
  <si>
    <t>30　～　34</t>
  </si>
  <si>
    <t>35　～　39</t>
  </si>
  <si>
    <t>40　～　44</t>
  </si>
  <si>
    <t>45　～　49</t>
  </si>
  <si>
    <t>50　～　54</t>
  </si>
  <si>
    <t>55　～　59</t>
  </si>
  <si>
    <t>60　～　64</t>
  </si>
  <si>
    <t>65　歳　以　上</t>
  </si>
  <si>
    <t>65　～　69</t>
  </si>
  <si>
    <t>70　～　74</t>
  </si>
  <si>
    <t>75　～　79</t>
  </si>
  <si>
    <t>80　～　84</t>
  </si>
  <si>
    <t>85　～　89</t>
  </si>
  <si>
    <t>90　歳　以　上</t>
  </si>
  <si>
    <t>小川東町５丁目</t>
    <phoneticPr fontId="25"/>
  </si>
  <si>
    <t>婚　姻</t>
    <phoneticPr fontId="25"/>
  </si>
  <si>
    <t>離　婚</t>
    <phoneticPr fontId="25"/>
  </si>
  <si>
    <t>死　産</t>
    <phoneticPr fontId="25"/>
  </si>
  <si>
    <t>普通世帯当たり人口</t>
    <rPh sb="7" eb="9">
      <t>ジンコウ</t>
    </rPh>
    <phoneticPr fontId="25"/>
  </si>
  <si>
    <t>人口増加率（％）</t>
    <phoneticPr fontId="25"/>
  </si>
  <si>
    <t>年　次</t>
    <phoneticPr fontId="25"/>
  </si>
  <si>
    <t>夫婦のみの世帯</t>
    <phoneticPr fontId="25"/>
  </si>
  <si>
    <t>夫婦のみの世帯</t>
    <rPh sb="5" eb="7">
      <t>セタイ</t>
    </rPh>
    <phoneticPr fontId="25"/>
  </si>
  <si>
    <t>夫婦と子供から成る世帯</t>
    <phoneticPr fontId="25"/>
  </si>
  <si>
    <t>単独世帯</t>
    <phoneticPr fontId="25"/>
  </si>
  <si>
    <t>単独世帯</t>
    <phoneticPr fontId="25"/>
  </si>
  <si>
    <t>昼　間　　人　口</t>
    <phoneticPr fontId="25"/>
  </si>
  <si>
    <t>夜　間　人　口</t>
    <rPh sb="4" eb="5">
      <t>ヒト</t>
    </rPh>
    <rPh sb="6" eb="7">
      <t>クチ</t>
    </rPh>
    <phoneticPr fontId="25"/>
  </si>
  <si>
    <t>昼　間
人　口
指　数</t>
    <phoneticPr fontId="25"/>
  </si>
  <si>
    <t>流出率（％）</t>
    <phoneticPr fontId="25"/>
  </si>
  <si>
    <t>流入率(％)</t>
    <phoneticPr fontId="25"/>
  </si>
  <si>
    <t>面　　　積（㎢）</t>
    <phoneticPr fontId="25"/>
  </si>
  <si>
    <t xml:space="preserve">   ０　～  14 歳</t>
    <phoneticPr fontId="25"/>
  </si>
  <si>
    <t>０　～　４</t>
    <phoneticPr fontId="25"/>
  </si>
  <si>
    <t xml:space="preserve">11．　人　　　　口　    </t>
    <phoneticPr fontId="25"/>
  </si>
  <si>
    <t xml:space="preserve">    　動　　　　態</t>
    <phoneticPr fontId="25"/>
  </si>
  <si>
    <t xml:space="preserve">   　級　　）　　別　　人　　口</t>
    <phoneticPr fontId="25"/>
  </si>
  <si>
    <t xml:space="preserve">12．年　齢　（　5　歳　階　   </t>
    <phoneticPr fontId="25"/>
  </si>
  <si>
    <t>転入前・転出後</t>
    <phoneticPr fontId="25"/>
  </si>
  <si>
    <t xml:space="preserve">10．月　　別　　人　　口     </t>
    <phoneticPr fontId="25"/>
  </si>
  <si>
    <t xml:space="preserve">     世　　帯　　数　　の　　推　　移</t>
    <phoneticPr fontId="25"/>
  </si>
  <si>
    <t>フィリ
ピ　ン</t>
    <phoneticPr fontId="25"/>
  </si>
  <si>
    <r>
      <t xml:space="preserve">夜間人口に対す
る昼間人口指数
</t>
    </r>
    <r>
      <rPr>
        <sz val="8"/>
        <color theme="1"/>
        <rFont val="ＭＳ 明朝"/>
        <family val="1"/>
        <charset val="128"/>
      </rPr>
      <t>(夜間人口＝100)</t>
    </r>
    <phoneticPr fontId="25"/>
  </si>
  <si>
    <r>
      <t xml:space="preserve">昼間人口
</t>
    </r>
    <r>
      <rPr>
        <sz val="8"/>
        <color theme="1"/>
        <rFont val="ＭＳ 明朝"/>
        <family val="1"/>
        <charset val="128"/>
      </rPr>
      <t>従業地・通学
地による人口</t>
    </r>
    <phoneticPr fontId="25"/>
  </si>
  <si>
    <t>昼間人口
対 前 回
増加率(％)</t>
    <phoneticPr fontId="25"/>
  </si>
  <si>
    <t>夜間人口
常住地に
よる人口</t>
    <phoneticPr fontId="25"/>
  </si>
  <si>
    <t>昼　　間
人口密度
（人／㎢）</t>
    <phoneticPr fontId="25"/>
  </si>
  <si>
    <t>残留人口
市内にとど
まる人口</t>
    <phoneticPr fontId="25"/>
  </si>
  <si>
    <t>社 　 会
増 加 率</t>
    <phoneticPr fontId="25"/>
  </si>
  <si>
    <t>自    然
増 加 率</t>
    <phoneticPr fontId="25"/>
  </si>
  <si>
    <t>出 生 率</t>
    <phoneticPr fontId="25"/>
  </si>
  <si>
    <t>死 亡 率</t>
    <phoneticPr fontId="25"/>
  </si>
  <si>
    <t>年　　間
増 加 数</t>
    <phoneticPr fontId="25"/>
  </si>
  <si>
    <t>八 王 子 市</t>
    <phoneticPr fontId="25"/>
  </si>
  <si>
    <t>武 蔵 野 市</t>
    <phoneticPr fontId="25"/>
  </si>
  <si>
    <t>小 金 井 市</t>
    <phoneticPr fontId="25"/>
  </si>
  <si>
    <t>東 村 山 市</t>
    <phoneticPr fontId="25"/>
  </si>
  <si>
    <t>国 分 寺 市</t>
    <phoneticPr fontId="25"/>
  </si>
  <si>
    <t>東 大 和 市</t>
    <phoneticPr fontId="25"/>
  </si>
  <si>
    <t>西 東 京 市</t>
    <phoneticPr fontId="25"/>
  </si>
  <si>
    <t>他 県 総 数</t>
    <phoneticPr fontId="25"/>
  </si>
  <si>
    <t>町  村  部</t>
    <phoneticPr fontId="25"/>
  </si>
  <si>
    <t>市　  　部</t>
    <phoneticPr fontId="25"/>
  </si>
  <si>
    <t>区　  　部</t>
    <phoneticPr fontId="25"/>
  </si>
  <si>
    <t>市    　部</t>
    <phoneticPr fontId="25"/>
  </si>
  <si>
    <t>19．年 齢 別 昼 間 人 口</t>
    <phoneticPr fontId="25"/>
  </si>
  <si>
    <t>20．昼 間 人 口 の 推 移</t>
    <phoneticPr fontId="25"/>
  </si>
  <si>
    <t>通　　　　学　　　　者</t>
    <phoneticPr fontId="25"/>
  </si>
  <si>
    <t xml:space="preserve">９．町　　　丁　　　別     </t>
    <phoneticPr fontId="25"/>
  </si>
  <si>
    <t xml:space="preserve">     人　　　口</t>
    <phoneticPr fontId="25"/>
  </si>
  <si>
    <t>小川東町５丁目</t>
    <phoneticPr fontId="25"/>
  </si>
  <si>
    <t>の　住　所　地</t>
    <phoneticPr fontId="25"/>
  </si>
  <si>
    <t>３</t>
    <phoneticPr fontId="25"/>
  </si>
  <si>
    <t>４</t>
    <phoneticPr fontId="25"/>
  </si>
  <si>
    <t>５</t>
    <phoneticPr fontId="25"/>
  </si>
  <si>
    <t>６</t>
    <phoneticPr fontId="25"/>
  </si>
  <si>
    <t>７</t>
    <phoneticPr fontId="25"/>
  </si>
  <si>
    <t>８</t>
    <phoneticPr fontId="25"/>
  </si>
  <si>
    <t>９</t>
    <phoneticPr fontId="25"/>
  </si>
  <si>
    <t xml:space="preserve">  １月</t>
    <phoneticPr fontId="25"/>
  </si>
  <si>
    <t>２</t>
    <phoneticPr fontId="25"/>
  </si>
  <si>
    <t xml:space="preserve">  12</t>
    <phoneticPr fontId="25"/>
  </si>
  <si>
    <t xml:space="preserve">  17</t>
    <phoneticPr fontId="25"/>
  </si>
  <si>
    <t>昭和５年</t>
    <rPh sb="0" eb="2">
      <t>ショウワ</t>
    </rPh>
    <phoneticPr fontId="25"/>
  </si>
  <si>
    <t>平成２年</t>
    <rPh sb="0" eb="2">
      <t>ヘイセイ</t>
    </rPh>
    <phoneticPr fontId="25"/>
  </si>
  <si>
    <t xml:space="preserve">  27</t>
    <phoneticPr fontId="25"/>
  </si>
  <si>
    <t xml:space="preserve">  10</t>
    <phoneticPr fontId="25"/>
  </si>
  <si>
    <t xml:space="preserve">  15</t>
    <phoneticPr fontId="25"/>
  </si>
  <si>
    <t xml:space="preserve">  20</t>
    <phoneticPr fontId="25"/>
  </si>
  <si>
    <t xml:space="preserve">  25</t>
    <phoneticPr fontId="25"/>
  </si>
  <si>
    <t xml:space="preserve">  30</t>
    <phoneticPr fontId="25"/>
  </si>
  <si>
    <t xml:space="preserve">  35</t>
    <phoneticPr fontId="25"/>
  </si>
  <si>
    <t xml:space="preserve">  40</t>
    <phoneticPr fontId="25"/>
  </si>
  <si>
    <t xml:space="preserve">  45</t>
    <phoneticPr fontId="25"/>
  </si>
  <si>
    <t xml:space="preserve">  50</t>
    <phoneticPr fontId="25"/>
  </si>
  <si>
    <t xml:space="preserve">  55</t>
    <phoneticPr fontId="25"/>
  </si>
  <si>
    <t xml:space="preserve">  60</t>
    <phoneticPr fontId="25"/>
  </si>
  <si>
    <t xml:space="preserve">  7</t>
    <phoneticPr fontId="25"/>
  </si>
  <si>
    <t xml:space="preserve">  12</t>
    <phoneticPr fontId="25"/>
  </si>
  <si>
    <t xml:space="preserve">  17</t>
    <phoneticPr fontId="25"/>
  </si>
  <si>
    <t xml:space="preserve">  22</t>
    <phoneticPr fontId="25"/>
  </si>
  <si>
    <t xml:space="preserve"> ６</t>
    <phoneticPr fontId="25"/>
  </si>
  <si>
    <t xml:space="preserve"> ７</t>
    <phoneticPr fontId="25"/>
  </si>
  <si>
    <t xml:space="preserve"> ９</t>
    <phoneticPr fontId="25"/>
  </si>
  <si>
    <t xml:space="preserve">    334</t>
    <phoneticPr fontId="25"/>
  </si>
  <si>
    <t xml:space="preserve">    582</t>
    <phoneticPr fontId="25"/>
  </si>
  <si>
    <t xml:space="preserve">    579</t>
    <phoneticPr fontId="25"/>
  </si>
  <si>
    <t xml:space="preserve">       1.9</t>
    <phoneticPr fontId="25"/>
  </si>
  <si>
    <t xml:space="preserve">       7.3</t>
    <phoneticPr fontId="25"/>
  </si>
  <si>
    <t xml:space="preserve">       3.1</t>
    <phoneticPr fontId="25"/>
  </si>
  <si>
    <t>鹿　児　島　県</t>
    <phoneticPr fontId="25"/>
  </si>
  <si>
    <t xml:space="preserve"> </t>
    <phoneticPr fontId="25"/>
  </si>
  <si>
    <t>富　　山　　県</t>
    <phoneticPr fontId="25"/>
  </si>
  <si>
    <t>石　　川　　県</t>
    <phoneticPr fontId="25"/>
  </si>
  <si>
    <t>福　　井　　県</t>
    <phoneticPr fontId="25"/>
  </si>
  <si>
    <t>岐　　阜　　県</t>
    <phoneticPr fontId="25"/>
  </si>
  <si>
    <t xml:space="preserve">      0.7</t>
    <phoneticPr fontId="25"/>
  </si>
  <si>
    <t xml:space="preserve">      0.9</t>
    <phoneticPr fontId="25"/>
  </si>
  <si>
    <t xml:space="preserve">      1.1</t>
    <phoneticPr fontId="25"/>
  </si>
  <si>
    <t xml:space="preserve">      1.4</t>
    <phoneticPr fontId="25"/>
  </si>
  <si>
    <t xml:space="preserve">      1.3</t>
    <phoneticPr fontId="25"/>
  </si>
  <si>
    <t xml:space="preserve">      0.4</t>
    <phoneticPr fontId="25"/>
  </si>
  <si>
    <t xml:space="preserve">      0.6</t>
    <phoneticPr fontId="25"/>
  </si>
  <si>
    <t xml:space="preserve">      0.8</t>
    <phoneticPr fontId="25"/>
  </si>
  <si>
    <t xml:space="preserve">      0.2</t>
    <phoneticPr fontId="25"/>
  </si>
  <si>
    <t xml:space="preserve">      0.5</t>
    <phoneticPr fontId="25"/>
  </si>
  <si>
    <t xml:space="preserve">      0.3</t>
    <phoneticPr fontId="25"/>
  </si>
  <si>
    <t xml:space="preserve">      2.9</t>
    <phoneticPr fontId="25"/>
  </si>
  <si>
    <t>　資料：東京都総務局</t>
    <phoneticPr fontId="25"/>
  </si>
  <si>
    <t>　　　    昼間人口指数は（昼間人口÷夜間人口）×100により求めた。</t>
    <phoneticPr fontId="25"/>
  </si>
  <si>
    <t>　　  　  昼・夜間人口には年齢不詳人口を含まない。</t>
    <phoneticPr fontId="25"/>
  </si>
  <si>
    <t xml:space="preserve">    資料：国勢調査結果報告</t>
    <phoneticPr fontId="25"/>
  </si>
  <si>
    <t xml:space="preserve"> </t>
    <phoneticPr fontId="25"/>
  </si>
  <si>
    <t>△ 1.0</t>
    <phoneticPr fontId="25"/>
  </si>
  <si>
    <t>△ 0.2</t>
    <phoneticPr fontId="25"/>
  </si>
  <si>
    <t xml:space="preserve">   資料：小平市の人口（市民課）</t>
    <phoneticPr fontId="25"/>
  </si>
  <si>
    <t>（再掲）65歳以上の世帯員のいる家族類型別世帯</t>
    <phoneticPr fontId="25"/>
  </si>
  <si>
    <t>喜平町１丁目</t>
    <phoneticPr fontId="25"/>
  </si>
  <si>
    <t>喜平町２丁目</t>
    <phoneticPr fontId="25"/>
  </si>
  <si>
    <t>喜平町３丁目</t>
    <phoneticPr fontId="25"/>
  </si>
  <si>
    <t>津田町１丁目</t>
    <phoneticPr fontId="25"/>
  </si>
  <si>
    <t>津田町２丁目</t>
    <phoneticPr fontId="25"/>
  </si>
  <si>
    <t>津田町３丁目</t>
    <phoneticPr fontId="25"/>
  </si>
  <si>
    <t>学園西町１丁目</t>
    <phoneticPr fontId="25"/>
  </si>
  <si>
    <t>学園西町２丁目</t>
    <phoneticPr fontId="25"/>
  </si>
  <si>
    <t>学園西町３丁目</t>
    <phoneticPr fontId="25"/>
  </si>
  <si>
    <t>学園東町１丁目</t>
    <phoneticPr fontId="25"/>
  </si>
  <si>
    <t>学園東町２丁目</t>
    <phoneticPr fontId="25"/>
  </si>
  <si>
    <t>学園東町３丁目</t>
    <phoneticPr fontId="25"/>
  </si>
  <si>
    <t>美園町１丁目</t>
    <phoneticPr fontId="25"/>
  </si>
  <si>
    <t>美園町２丁目</t>
    <phoneticPr fontId="25"/>
  </si>
  <si>
    <t>美園町３丁目</t>
    <phoneticPr fontId="25"/>
  </si>
  <si>
    <t>鈴木町１丁目</t>
    <phoneticPr fontId="25"/>
  </si>
  <si>
    <t>鈴木町２丁目</t>
    <phoneticPr fontId="25"/>
  </si>
  <si>
    <t>天神町１丁目</t>
    <phoneticPr fontId="25"/>
  </si>
  <si>
    <t>天神町２丁目</t>
    <phoneticPr fontId="25"/>
  </si>
  <si>
    <t>大沼町１丁目</t>
    <phoneticPr fontId="25"/>
  </si>
  <si>
    <t>大沼町２丁目</t>
    <phoneticPr fontId="25"/>
  </si>
  <si>
    <t>大沼町３丁目</t>
    <phoneticPr fontId="25"/>
  </si>
  <si>
    <t>大沼町４丁目</t>
    <phoneticPr fontId="25"/>
  </si>
  <si>
    <t>大沼町５丁目</t>
    <phoneticPr fontId="25"/>
  </si>
  <si>
    <t>大沼町６丁目</t>
    <phoneticPr fontId="25"/>
  </si>
  <si>
    <t>大沼町７丁目</t>
    <phoneticPr fontId="25"/>
  </si>
  <si>
    <t>花小金井南町１丁目</t>
    <phoneticPr fontId="25"/>
  </si>
  <si>
    <t>花小金井南町２丁目</t>
    <phoneticPr fontId="25"/>
  </si>
  <si>
    <t>花小金井南町３丁目</t>
    <phoneticPr fontId="25"/>
  </si>
  <si>
    <t>花小金井１丁目</t>
    <phoneticPr fontId="25"/>
  </si>
  <si>
    <t>花小金井２丁目</t>
    <phoneticPr fontId="25"/>
  </si>
  <si>
    <t>花小金井３丁目</t>
    <phoneticPr fontId="25"/>
  </si>
  <si>
    <t>花小金井４丁目</t>
    <phoneticPr fontId="25"/>
  </si>
  <si>
    <t>花小金井５丁目</t>
    <phoneticPr fontId="25"/>
  </si>
  <si>
    <t>花小金井６丁目</t>
    <phoneticPr fontId="25"/>
  </si>
  <si>
    <t>花小金井８丁目</t>
    <phoneticPr fontId="25"/>
  </si>
  <si>
    <t>花小金井７丁目</t>
    <rPh sb="3" eb="4">
      <t>イ</t>
    </rPh>
    <phoneticPr fontId="25"/>
  </si>
  <si>
    <t>天神町３丁目</t>
    <phoneticPr fontId="25"/>
  </si>
  <si>
    <t>天神町４丁目</t>
    <phoneticPr fontId="25"/>
  </si>
  <si>
    <t xml:space="preserve">      0.0</t>
    <phoneticPr fontId="25"/>
  </si>
  <si>
    <t>世 帯 数</t>
    <phoneticPr fontId="25"/>
  </si>
  <si>
    <t>人 口 密 度</t>
    <phoneticPr fontId="25"/>
  </si>
  <si>
    <t xml:space="preserve">  1,325</t>
    <phoneticPr fontId="25"/>
  </si>
  <si>
    <t>　　　　　13．外 国 人 住 民 数</t>
    <phoneticPr fontId="25"/>
  </si>
  <si>
    <t>　　　　　14．国 勢 調 査 人 口 の 推 移</t>
    <phoneticPr fontId="25"/>
  </si>
  <si>
    <t>15．都 道 府 県 別 転 出 入 人 口</t>
    <phoneticPr fontId="25"/>
  </si>
  <si>
    <t>　　　　16．他 区 市 町 村 か ら の 流 入 人 口</t>
    <phoneticPr fontId="25"/>
  </si>
  <si>
    <t>　　　　17．他 区 市 町 村 へ の 流 出 人 口</t>
    <phoneticPr fontId="25"/>
  </si>
  <si>
    <t xml:space="preserve">      1,425</t>
    <phoneticPr fontId="25"/>
  </si>
  <si>
    <t xml:space="preserve">        487</t>
    <phoneticPr fontId="25"/>
  </si>
  <si>
    <t xml:space="preserve">        806</t>
    <phoneticPr fontId="25"/>
  </si>
  <si>
    <t xml:space="preserve">        678</t>
    <phoneticPr fontId="25"/>
  </si>
  <si>
    <t>　　－</t>
    <phoneticPr fontId="25"/>
  </si>
  <si>
    <t>－</t>
    <phoneticPr fontId="25"/>
  </si>
  <si>
    <t xml:space="preserve"> ８</t>
    <phoneticPr fontId="25"/>
  </si>
  <si>
    <t>平成29年</t>
    <phoneticPr fontId="25"/>
  </si>
  <si>
    <t xml:space="preserve">      1,716</t>
    <phoneticPr fontId="25"/>
  </si>
  <si>
    <t xml:space="preserve">  1,553</t>
    <phoneticPr fontId="25"/>
  </si>
  <si>
    <t xml:space="preserve">      1,323</t>
    <phoneticPr fontId="25"/>
  </si>
  <si>
    <t xml:space="preserve">  1,291</t>
    <phoneticPr fontId="25"/>
  </si>
  <si>
    <t xml:space="preserve"> 32</t>
    <phoneticPr fontId="25"/>
  </si>
  <si>
    <t xml:space="preserve">       8.2</t>
    <phoneticPr fontId="25"/>
  </si>
  <si>
    <t xml:space="preserve">       6.8</t>
    <phoneticPr fontId="25"/>
  </si>
  <si>
    <t>新　宿　区</t>
    <phoneticPr fontId="25"/>
  </si>
  <si>
    <t>国 分 寺 市</t>
    <phoneticPr fontId="25"/>
  </si>
  <si>
    <t>立　川　市</t>
    <phoneticPr fontId="25"/>
  </si>
  <si>
    <t>小 金 井 市</t>
    <phoneticPr fontId="25"/>
  </si>
  <si>
    <t>中　央　区</t>
    <phoneticPr fontId="25"/>
  </si>
  <si>
    <t>渋　谷　区</t>
    <phoneticPr fontId="25"/>
  </si>
  <si>
    <t>府　中　市</t>
    <phoneticPr fontId="25"/>
  </si>
  <si>
    <t>杉　並　区</t>
    <phoneticPr fontId="25"/>
  </si>
  <si>
    <t>三　鷹　市</t>
    <phoneticPr fontId="25"/>
  </si>
  <si>
    <t>中　野　区</t>
    <phoneticPr fontId="25"/>
  </si>
  <si>
    <t>練　馬　区</t>
    <phoneticPr fontId="25"/>
  </si>
  <si>
    <t>豊　島　区</t>
    <phoneticPr fontId="25"/>
  </si>
  <si>
    <t>品　川　区</t>
    <phoneticPr fontId="25"/>
  </si>
  <si>
    <t>江　東　区</t>
    <phoneticPr fontId="25"/>
  </si>
  <si>
    <t>文　京　区</t>
    <phoneticPr fontId="25"/>
  </si>
  <si>
    <t>昭　島　市</t>
    <phoneticPr fontId="25"/>
  </si>
  <si>
    <t>国　立　市</t>
    <phoneticPr fontId="25"/>
  </si>
  <si>
    <t>日　野　市</t>
    <phoneticPr fontId="25"/>
  </si>
  <si>
    <t>台　東　区</t>
    <phoneticPr fontId="25"/>
  </si>
  <si>
    <t>目　黒　区</t>
    <phoneticPr fontId="25"/>
  </si>
  <si>
    <t>武 蔵 野 市</t>
    <phoneticPr fontId="25"/>
  </si>
  <si>
    <t>西 東 京 市</t>
    <phoneticPr fontId="25"/>
  </si>
  <si>
    <t>東 村 山 市</t>
    <phoneticPr fontId="25"/>
  </si>
  <si>
    <t>八 王 子 市</t>
    <phoneticPr fontId="25"/>
  </si>
  <si>
    <t>東 大 和 市</t>
    <phoneticPr fontId="25"/>
  </si>
  <si>
    <t>世 田 谷 区</t>
    <phoneticPr fontId="25"/>
  </si>
  <si>
    <t>調　布　市</t>
    <phoneticPr fontId="25"/>
  </si>
  <si>
    <t>清　瀬　市</t>
    <phoneticPr fontId="25"/>
  </si>
  <si>
    <t>港　　　区</t>
    <phoneticPr fontId="25"/>
  </si>
  <si>
    <t>町　田　市</t>
    <phoneticPr fontId="25"/>
  </si>
  <si>
    <t>板　橋　区</t>
    <phoneticPr fontId="25"/>
  </si>
  <si>
    <t>青　梅　市</t>
    <phoneticPr fontId="25"/>
  </si>
  <si>
    <t>羽　村　市</t>
    <phoneticPr fontId="25"/>
  </si>
  <si>
    <t>福　生　市</t>
    <phoneticPr fontId="25"/>
  </si>
  <si>
    <t>稲　城　市</t>
    <phoneticPr fontId="25"/>
  </si>
  <si>
    <t>多　摩　市</t>
    <phoneticPr fontId="25"/>
  </si>
  <si>
    <t>大　田　区</t>
    <phoneticPr fontId="25"/>
  </si>
  <si>
    <t xml:space="preserve">国 分 寺 市 </t>
    <phoneticPr fontId="25"/>
  </si>
  <si>
    <t>江 戸 川 区</t>
    <phoneticPr fontId="25"/>
  </si>
  <si>
    <t>千 代 田 区</t>
    <phoneticPr fontId="25"/>
  </si>
  <si>
    <t>　  資料：国勢調査結果報告</t>
    <phoneticPr fontId="25"/>
  </si>
  <si>
    <t xml:space="preserve">   資料：国勢調査結果報告</t>
    <phoneticPr fontId="25"/>
  </si>
  <si>
    <t xml:space="preserve">  26</t>
    <phoneticPr fontId="25"/>
  </si>
  <si>
    <t xml:space="preserve">  28</t>
    <phoneticPr fontId="25"/>
  </si>
  <si>
    <t xml:space="preserve">  29</t>
    <phoneticPr fontId="25"/>
  </si>
  <si>
    <t xml:space="preserve">  31</t>
    <phoneticPr fontId="25"/>
  </si>
  <si>
    <t xml:space="preserve">      1.2</t>
    <phoneticPr fontId="25"/>
  </si>
  <si>
    <t xml:space="preserve">      1,401</t>
    <phoneticPr fontId="25"/>
  </si>
  <si>
    <t>　　　99</t>
    <phoneticPr fontId="25"/>
  </si>
  <si>
    <t xml:space="preserve">  1,525</t>
    <phoneticPr fontId="25"/>
  </si>
  <si>
    <t xml:space="preserve">       8.0</t>
    <phoneticPr fontId="25"/>
  </si>
  <si>
    <t>10</t>
    <phoneticPr fontId="25"/>
  </si>
  <si>
    <t xml:space="preserve">        ８．住 民 基 本 台 帳 人 口 の 推 移</t>
    <phoneticPr fontId="25"/>
  </si>
  <si>
    <t>18．町 丁 別 一 般 世 帯 数・　　</t>
    <phoneticPr fontId="25"/>
  </si>
  <si>
    <r>
      <t>　　　　　</t>
    </r>
    <r>
      <rPr>
        <sz val="16"/>
        <color theme="1"/>
        <rFont val="ＭＳ Ｐゴシック"/>
        <family val="3"/>
        <charset val="128"/>
        <scheme val="minor"/>
      </rPr>
      <t>一</t>
    </r>
    <r>
      <rPr>
        <sz val="16"/>
        <color theme="1"/>
        <rFont val="ＭＳ Ｐゴシック"/>
        <family val="2"/>
        <charset val="128"/>
        <scheme val="minor"/>
      </rPr>
      <t xml:space="preserve">  </t>
    </r>
    <r>
      <rPr>
        <sz val="16"/>
        <color theme="1"/>
        <rFont val="ＭＳ Ｐゴシック"/>
        <family val="3"/>
        <charset val="128"/>
        <scheme val="minor"/>
      </rPr>
      <t>般</t>
    </r>
    <r>
      <rPr>
        <sz val="16"/>
        <color theme="1"/>
        <rFont val="ＭＳ Ｐゴシック"/>
        <family val="2"/>
        <charset val="128"/>
        <scheme val="minor"/>
      </rPr>
      <t xml:space="preserve"> </t>
    </r>
    <r>
      <rPr>
        <sz val="16"/>
        <color theme="1"/>
        <rFont val="ＭＳ Ｐゴシック"/>
        <family val="3"/>
        <charset val="128"/>
        <scheme val="minor"/>
      </rPr>
      <t>世</t>
    </r>
    <r>
      <rPr>
        <sz val="16"/>
        <color theme="1"/>
        <rFont val="ＭＳ Ｐゴシック"/>
        <family val="2"/>
        <charset val="128"/>
        <scheme val="minor"/>
      </rPr>
      <t xml:space="preserve"> </t>
    </r>
    <r>
      <rPr>
        <sz val="16"/>
        <color theme="1"/>
        <rFont val="ＭＳ Ｐゴシック"/>
        <family val="3"/>
        <charset val="128"/>
        <scheme val="minor"/>
      </rPr>
      <t>帯</t>
    </r>
    <r>
      <rPr>
        <sz val="16"/>
        <color theme="1"/>
        <rFont val="ＭＳ Ｐゴシック"/>
        <family val="2"/>
        <charset val="128"/>
        <scheme val="minor"/>
      </rPr>
      <t xml:space="preserve"> </t>
    </r>
    <r>
      <rPr>
        <sz val="16"/>
        <color theme="1"/>
        <rFont val="ＭＳ Ｐゴシック"/>
        <family val="3"/>
        <charset val="128"/>
        <scheme val="minor"/>
      </rPr>
      <t>人</t>
    </r>
    <r>
      <rPr>
        <sz val="16"/>
        <color theme="1"/>
        <rFont val="ＭＳ Ｐゴシック"/>
        <family val="2"/>
        <charset val="128"/>
        <scheme val="minor"/>
      </rPr>
      <t xml:space="preserve"> </t>
    </r>
    <r>
      <rPr>
        <sz val="16"/>
        <color theme="1"/>
        <rFont val="ＭＳ Ｐゴシック"/>
        <family val="3"/>
        <charset val="128"/>
        <scheme val="minor"/>
      </rPr>
      <t>員</t>
    </r>
    <r>
      <rPr>
        <sz val="11"/>
        <color theme="1"/>
        <rFont val="ＭＳ Ｐゴシック"/>
        <family val="2"/>
        <charset val="128"/>
        <scheme val="minor"/>
      </rPr>
      <t>　－65歳以上の世帯員のいる世帯－</t>
    </r>
    <phoneticPr fontId="25"/>
  </si>
  <si>
    <t xml:space="preserve"> △ 0.6</t>
    <phoneticPr fontId="25"/>
  </si>
  <si>
    <t xml:space="preserve">  △ 124</t>
    <phoneticPr fontId="25"/>
  </si>
  <si>
    <t>各年10月１日</t>
    <phoneticPr fontId="25"/>
  </si>
  <si>
    <t>22．将 来 予 測 人 口</t>
    <phoneticPr fontId="25"/>
  </si>
  <si>
    <t xml:space="preserve">  12  年</t>
    <phoneticPr fontId="25"/>
  </si>
  <si>
    <t xml:space="preserve">  17  年</t>
    <phoneticPr fontId="25"/>
  </si>
  <si>
    <t xml:space="preserve">  22  年</t>
    <phoneticPr fontId="25"/>
  </si>
  <si>
    <t>　　　0.3</t>
    <phoneticPr fontId="25"/>
  </si>
  <si>
    <t>平成26年</t>
    <phoneticPr fontId="25"/>
  </si>
  <si>
    <t>平成27年</t>
    <phoneticPr fontId="25"/>
  </si>
  <si>
    <t>平成28年</t>
    <phoneticPr fontId="25"/>
  </si>
  <si>
    <t>平成30年</t>
    <phoneticPr fontId="25"/>
  </si>
  <si>
    <t xml:space="preserve">      2,286</t>
    <phoneticPr fontId="25"/>
  </si>
  <si>
    <t xml:space="preserve">  2</t>
    <phoneticPr fontId="25"/>
  </si>
  <si>
    <t xml:space="preserve">  2,284</t>
    <phoneticPr fontId="25"/>
  </si>
  <si>
    <t xml:space="preserve">      11.9</t>
    <phoneticPr fontId="25"/>
  </si>
  <si>
    <t>31年</t>
    <rPh sb="2" eb="3">
      <t>ネン</t>
    </rPh>
    <phoneticPr fontId="25"/>
  </si>
  <si>
    <t>令和２年</t>
    <rPh sb="0" eb="1">
      <t>レイ</t>
    </rPh>
    <rPh sb="1" eb="2">
      <t>ワ</t>
    </rPh>
    <phoneticPr fontId="25"/>
  </si>
  <si>
    <t>29</t>
    <phoneticPr fontId="25"/>
  </si>
  <si>
    <t>40</t>
    <phoneticPr fontId="25"/>
  </si>
  <si>
    <t>56</t>
    <phoneticPr fontId="25"/>
  </si>
  <si>
    <t>117</t>
    <phoneticPr fontId="25"/>
  </si>
  <si>
    <t>30</t>
    <phoneticPr fontId="25"/>
  </si>
  <si>
    <t>16</t>
    <phoneticPr fontId="25"/>
  </si>
  <si>
    <t>19</t>
    <phoneticPr fontId="25"/>
  </si>
  <si>
    <t>20</t>
    <phoneticPr fontId="25"/>
  </si>
  <si>
    <t>17</t>
    <phoneticPr fontId="25"/>
  </si>
  <si>
    <t>22</t>
    <phoneticPr fontId="25"/>
  </si>
  <si>
    <r>
      <t xml:space="preserve">中 国
</t>
    </r>
    <r>
      <rPr>
        <sz val="7"/>
        <color theme="1"/>
        <rFont val="ＭＳ 明朝"/>
        <family val="1"/>
        <charset val="128"/>
      </rPr>
      <t>(台湾含む)</t>
    </r>
    <rPh sb="5" eb="7">
      <t>タイワン</t>
    </rPh>
    <rPh sb="7" eb="8">
      <t>フク</t>
    </rPh>
    <phoneticPr fontId="25"/>
  </si>
  <si>
    <t>４</t>
    <phoneticPr fontId="25"/>
  </si>
  <si>
    <t xml:space="preserve"> 0.0</t>
    <phoneticPr fontId="25"/>
  </si>
  <si>
    <t xml:space="preserve"> 資料：小平市の人口（市民課）</t>
    <phoneticPr fontId="25"/>
  </si>
  <si>
    <t xml:space="preserve">       資料：住民基本台帳人口           </t>
    <phoneticPr fontId="25"/>
  </si>
  <si>
    <t xml:space="preserve"> 資料：国勢調査結果報告</t>
    <phoneticPr fontId="25"/>
  </si>
  <si>
    <t xml:space="preserve">      （注） 総数には「年齢不詳」を含む。</t>
    <phoneticPr fontId="25"/>
  </si>
  <si>
    <t>（注） 外国人登録制度が廃止され、平成24年７月９日より外国人</t>
    <phoneticPr fontId="25"/>
  </si>
  <si>
    <t xml:space="preserve">       住民も住民基本台帳制度の対象となる法改正があった。</t>
    <phoneticPr fontId="25"/>
  </si>
  <si>
    <t>（注） 昭和20年は人口調査。１世帯当たり人口は普通世帯の１世帯当たり人口である。</t>
    <phoneticPr fontId="25"/>
  </si>
  <si>
    <t xml:space="preserve">         転入人口の総数には含めない。</t>
    <phoneticPr fontId="25"/>
  </si>
  <si>
    <t xml:space="preserve"> （注） 「住所設定」は、従前の住所が定かではない転入の為、</t>
    <phoneticPr fontId="25"/>
  </si>
  <si>
    <t xml:space="preserve">   （注） 15歳以上の通勤者及び通学者による。</t>
    <phoneticPr fontId="25"/>
  </si>
  <si>
    <t xml:space="preserve">  （注） 15歳以上の通勤者及び通学者による。</t>
    <phoneticPr fontId="25"/>
  </si>
  <si>
    <t>　     流入率は夜間人口に対する流入人口の比率である。</t>
    <phoneticPr fontId="25"/>
  </si>
  <si>
    <t xml:space="preserve">　　　 昼・夜間人口には年齢不詳人口を含まない。      </t>
    <phoneticPr fontId="25"/>
  </si>
  <si>
    <t xml:space="preserve"> 資料：国勢調査結果報告</t>
    <phoneticPr fontId="25"/>
  </si>
  <si>
    <t>（注） 流出率は夜間人口に対する流出人口の比率である。</t>
    <phoneticPr fontId="25"/>
  </si>
  <si>
    <t xml:space="preserve">   （注） 昼間人口（夜間人口－流出人口＋流入人口）により求めた。</t>
    <phoneticPr fontId="25"/>
  </si>
  <si>
    <t xml:space="preserve">     　　　 （注） 外国人登録制度が廃止され、平成24年７月９日より外国人</t>
    <phoneticPr fontId="25"/>
  </si>
  <si>
    <t xml:space="preserve">     　　　 （注） 外国人登録制度が廃止され、平成24年７月９日より外国人</t>
    <phoneticPr fontId="25"/>
  </si>
  <si>
    <t xml:space="preserve">     　　　 （注） 外国人登録制度が廃止され、平成24年７月９日より外国人</t>
    <phoneticPr fontId="25"/>
  </si>
  <si>
    <t xml:space="preserve">      　　　 資料：住民基本台帳人口</t>
    <phoneticPr fontId="25"/>
  </si>
  <si>
    <t xml:space="preserve">      　　　 資料：住民基本台帳人口</t>
    <phoneticPr fontId="25"/>
  </si>
  <si>
    <t xml:space="preserve">      　　　 資料：住民基本台帳人口</t>
    <phoneticPr fontId="25"/>
  </si>
  <si>
    <t xml:space="preserve">            　　   住民も住民基本台帳制度の対象となる法改正があった。</t>
    <rPh sb="17" eb="19">
      <t>ジュウミン</t>
    </rPh>
    <phoneticPr fontId="25"/>
  </si>
  <si>
    <t>令和　7　年</t>
    <rPh sb="0" eb="1">
      <t>レイ</t>
    </rPh>
    <rPh sb="1" eb="2">
      <t>ワ</t>
    </rPh>
    <phoneticPr fontId="25"/>
  </si>
  <si>
    <t xml:space="preserve">  27  年</t>
    <phoneticPr fontId="25"/>
  </si>
  <si>
    <t xml:space="preserve"> 　　　資料：小平市人口推計報告書 補足版（令和元年8月）</t>
    <rPh sb="7" eb="10">
      <t>コダイラシ</t>
    </rPh>
    <rPh sb="10" eb="12">
      <t>ジンコウ</t>
    </rPh>
    <rPh sb="12" eb="14">
      <t>スイケイ</t>
    </rPh>
    <rPh sb="14" eb="17">
      <t>ホウコクショ</t>
    </rPh>
    <rPh sb="18" eb="20">
      <t>ホソク</t>
    </rPh>
    <rPh sb="20" eb="21">
      <t>バン</t>
    </rPh>
    <rPh sb="22" eb="23">
      <t>レイ</t>
    </rPh>
    <rPh sb="23" eb="24">
      <t>ワ</t>
    </rPh>
    <rPh sb="24" eb="26">
      <t>ガンネン</t>
    </rPh>
    <rPh sb="27" eb="28">
      <t>ガツ</t>
    </rPh>
    <phoneticPr fontId="25"/>
  </si>
  <si>
    <t>（注）各数値は四捨五入による端数処理を行っているため、</t>
    <rPh sb="1" eb="2">
      <t>チュウ</t>
    </rPh>
    <rPh sb="3" eb="6">
      <t>カクスウチ</t>
    </rPh>
    <rPh sb="7" eb="11">
      <t>シシャゴニュウ</t>
    </rPh>
    <rPh sb="14" eb="16">
      <t>ハスウ</t>
    </rPh>
    <rPh sb="16" eb="18">
      <t>ショリ</t>
    </rPh>
    <rPh sb="19" eb="20">
      <t>オコナ</t>
    </rPh>
    <phoneticPr fontId="25"/>
  </si>
  <si>
    <t>　　　合計と一致しないことがある。</t>
    <rPh sb="3" eb="5">
      <t>ゴウケイ</t>
    </rPh>
    <rPh sb="6" eb="8">
      <t>イッチ</t>
    </rPh>
    <phoneticPr fontId="25"/>
  </si>
  <si>
    <t xml:space="preserve"> 令和２年</t>
    <rPh sb="1" eb="2">
      <t>レイ</t>
    </rPh>
    <rPh sb="2" eb="3">
      <t>ワ</t>
    </rPh>
    <phoneticPr fontId="25"/>
  </si>
  <si>
    <t>令和２年</t>
    <rPh sb="0" eb="2">
      <t>レイワ</t>
    </rPh>
    <rPh sb="3" eb="4">
      <t>ネン</t>
    </rPh>
    <phoneticPr fontId="25"/>
  </si>
  <si>
    <t>令和
３年</t>
    <rPh sb="0" eb="1">
      <t>レイ</t>
    </rPh>
    <rPh sb="1" eb="2">
      <t>ワ</t>
    </rPh>
    <rPh sb="4" eb="5">
      <t>ネン</t>
    </rPh>
    <phoneticPr fontId="25"/>
  </si>
  <si>
    <t xml:space="preserve">  ３</t>
    <phoneticPr fontId="25"/>
  </si>
  <si>
    <t xml:space="preserve">      1,282</t>
    <phoneticPr fontId="25"/>
  </si>
  <si>
    <t xml:space="preserve">  △ 100</t>
    <phoneticPr fontId="25"/>
  </si>
  <si>
    <t xml:space="preserve">  1,382</t>
    <phoneticPr fontId="25"/>
  </si>
  <si>
    <t xml:space="preserve"> △ 0.5</t>
    <phoneticPr fontId="25"/>
  </si>
  <si>
    <t xml:space="preserve">       7.1</t>
    <phoneticPr fontId="25"/>
  </si>
  <si>
    <t xml:space="preserve"> 令和元年</t>
    <rPh sb="1" eb="3">
      <t>レイワ</t>
    </rPh>
    <rPh sb="3" eb="4">
      <t>ゲン</t>
    </rPh>
    <rPh sb="4" eb="5">
      <t>ネン</t>
    </rPh>
    <phoneticPr fontId="25"/>
  </si>
  <si>
    <t xml:space="preserve">  24</t>
    <phoneticPr fontId="25"/>
  </si>
  <si>
    <t xml:space="preserve">  25</t>
    <phoneticPr fontId="25"/>
  </si>
  <si>
    <t xml:space="preserve">  26</t>
    <phoneticPr fontId="25"/>
  </si>
  <si>
    <t xml:space="preserve">  27</t>
    <phoneticPr fontId="25"/>
  </si>
  <si>
    <t xml:space="preserve">  28</t>
    <phoneticPr fontId="25"/>
  </si>
  <si>
    <t xml:space="preserve">  29</t>
    <phoneticPr fontId="25"/>
  </si>
  <si>
    <t xml:space="preserve">  30</t>
    <phoneticPr fontId="25"/>
  </si>
  <si>
    <t xml:space="preserve">     ３</t>
    <phoneticPr fontId="25"/>
  </si>
  <si>
    <t xml:space="preserve"> 平成５年</t>
  </si>
  <si>
    <t xml:space="preserve">     ４</t>
  </si>
  <si>
    <t xml:space="preserve"> 平成23年</t>
  </si>
  <si>
    <t>平成30年</t>
    <rPh sb="0" eb="2">
      <t>ヘイセイ</t>
    </rPh>
    <rPh sb="4" eb="5">
      <t>ネン</t>
    </rPh>
    <phoneticPr fontId="25"/>
  </si>
  <si>
    <t>令和３年</t>
    <rPh sb="0" eb="2">
      <t>レイワ</t>
    </rPh>
    <rPh sb="3" eb="4">
      <t>ネン</t>
    </rPh>
    <phoneticPr fontId="25"/>
  </si>
  <si>
    <t>平成31年・令和元年</t>
    <rPh sb="6" eb="8">
      <t>レイワ</t>
    </rPh>
    <rPh sb="8" eb="9">
      <t>ガン</t>
    </rPh>
    <rPh sb="9" eb="10">
      <t>ネン</t>
    </rPh>
    <phoneticPr fontId="25"/>
  </si>
  <si>
    <t>令和４年</t>
    <rPh sb="0" eb="2">
      <t>レイワ</t>
    </rPh>
    <rPh sb="3" eb="4">
      <t>ネン</t>
    </rPh>
    <phoneticPr fontId="25"/>
  </si>
  <si>
    <t xml:space="preserve">  ４</t>
  </si>
  <si>
    <t>平成25年</t>
    <rPh sb="0" eb="2">
      <t>ヘイセイ</t>
    </rPh>
    <rPh sb="4" eb="5">
      <t>ネン</t>
    </rPh>
    <phoneticPr fontId="25"/>
  </si>
  <si>
    <t>大正14年</t>
    <rPh sb="0" eb="2">
      <t>タイショウ</t>
    </rPh>
    <phoneticPr fontId="25"/>
  </si>
  <si>
    <t>令和２年</t>
    <rPh sb="0" eb="2">
      <t>レイワ</t>
    </rPh>
    <rPh sb="3" eb="4">
      <t>ネン</t>
    </rPh>
    <phoneticPr fontId="25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</si>
  <si>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25"/>
  </si>
  <si>
    <t>令和２年１月～12月</t>
    <rPh sb="0" eb="2">
      <t>レイワ</t>
    </rPh>
    <rPh sb="5" eb="6">
      <t>ガツ</t>
    </rPh>
    <rPh sb="9" eb="10">
      <t>ガツ</t>
    </rPh>
    <phoneticPr fontId="25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</si>
  <si>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5"/>
  </si>
  <si>
    <t>　　△0.1</t>
    <phoneticPr fontId="25"/>
  </si>
  <si>
    <t xml:space="preserve">        691</t>
    <phoneticPr fontId="25"/>
  </si>
  <si>
    <t xml:space="preserve">    991</t>
    <phoneticPr fontId="25"/>
  </si>
  <si>
    <t xml:space="preserve"> △ 1.5</t>
    <phoneticPr fontId="25"/>
  </si>
  <si>
    <t xml:space="preserve">       5.1</t>
    <phoneticPr fontId="25"/>
  </si>
  <si>
    <t>189</t>
    <phoneticPr fontId="25"/>
  </si>
  <si>
    <t>126</t>
    <phoneticPr fontId="25"/>
  </si>
  <si>
    <t>73</t>
    <phoneticPr fontId="25"/>
  </si>
  <si>
    <t>38</t>
    <phoneticPr fontId="25"/>
  </si>
  <si>
    <t>33</t>
    <phoneticPr fontId="25"/>
  </si>
  <si>
    <t>72</t>
    <phoneticPr fontId="25"/>
  </si>
  <si>
    <t>80</t>
    <phoneticPr fontId="25"/>
  </si>
  <si>
    <t>35</t>
    <phoneticPr fontId="25"/>
  </si>
  <si>
    <t>41</t>
    <phoneticPr fontId="25"/>
  </si>
  <si>
    <t>74</t>
    <phoneticPr fontId="25"/>
  </si>
  <si>
    <t>62</t>
    <phoneticPr fontId="25"/>
  </si>
  <si>
    <t>143</t>
    <phoneticPr fontId="25"/>
  </si>
  <si>
    <t>121</t>
    <phoneticPr fontId="25"/>
  </si>
  <si>
    <t>96</t>
    <phoneticPr fontId="25"/>
  </si>
  <si>
    <t>63</t>
    <phoneticPr fontId="25"/>
  </si>
  <si>
    <t>81</t>
    <phoneticPr fontId="25"/>
  </si>
  <si>
    <t>817</t>
    <phoneticPr fontId="25"/>
  </si>
  <si>
    <t>902</t>
    <phoneticPr fontId="25"/>
  </si>
  <si>
    <t>408</t>
    <phoneticPr fontId="25"/>
  </si>
  <si>
    <t>348</t>
    <phoneticPr fontId="25"/>
  </si>
  <si>
    <t>653</t>
    <phoneticPr fontId="25"/>
  </si>
  <si>
    <t>624</t>
    <phoneticPr fontId="25"/>
  </si>
  <si>
    <t>88</t>
    <phoneticPr fontId="25"/>
  </si>
  <si>
    <t>49</t>
    <phoneticPr fontId="25"/>
  </si>
  <si>
    <t>28</t>
    <phoneticPr fontId="25"/>
  </si>
  <si>
    <t>15</t>
    <phoneticPr fontId="25"/>
  </si>
  <si>
    <t>90</t>
    <phoneticPr fontId="25"/>
  </si>
  <si>
    <t>58</t>
    <phoneticPr fontId="25"/>
  </si>
  <si>
    <t>106</t>
    <phoneticPr fontId="25"/>
  </si>
  <si>
    <t>78</t>
    <phoneticPr fontId="25"/>
  </si>
  <si>
    <t>140</t>
    <phoneticPr fontId="25"/>
  </si>
  <si>
    <t>108</t>
    <phoneticPr fontId="25"/>
  </si>
  <si>
    <t>213</t>
    <phoneticPr fontId="25"/>
  </si>
  <si>
    <t>168</t>
    <phoneticPr fontId="25"/>
  </si>
  <si>
    <t>32</t>
    <phoneticPr fontId="25"/>
  </si>
  <si>
    <t>75</t>
    <phoneticPr fontId="25"/>
  </si>
  <si>
    <t>196</t>
    <phoneticPr fontId="25"/>
  </si>
  <si>
    <t>194</t>
    <phoneticPr fontId="25"/>
  </si>
  <si>
    <t>113</t>
    <phoneticPr fontId="25"/>
  </si>
  <si>
    <t>14</t>
    <phoneticPr fontId="25"/>
  </si>
  <si>
    <t>23</t>
    <phoneticPr fontId="25"/>
  </si>
  <si>
    <t>19</t>
    <phoneticPr fontId="25"/>
  </si>
  <si>
    <t>6</t>
    <phoneticPr fontId="25"/>
  </si>
  <si>
    <t>16</t>
    <phoneticPr fontId="25"/>
  </si>
  <si>
    <t>13</t>
    <phoneticPr fontId="25"/>
  </si>
  <si>
    <t>18</t>
    <phoneticPr fontId="25"/>
  </si>
  <si>
    <t>9</t>
    <phoneticPr fontId="25"/>
  </si>
  <si>
    <t>24</t>
    <phoneticPr fontId="25"/>
  </si>
  <si>
    <t>63</t>
    <phoneticPr fontId="25"/>
  </si>
  <si>
    <t>46</t>
    <phoneticPr fontId="25"/>
  </si>
  <si>
    <t>28</t>
    <phoneticPr fontId="25"/>
  </si>
  <si>
    <t>35</t>
    <phoneticPr fontId="25"/>
  </si>
  <si>
    <t>16</t>
    <phoneticPr fontId="25"/>
  </si>
  <si>
    <t>4</t>
    <phoneticPr fontId="25"/>
  </si>
  <si>
    <t>27</t>
    <phoneticPr fontId="25"/>
  </si>
  <si>
    <t>15</t>
    <phoneticPr fontId="25"/>
  </si>
  <si>
    <t>14</t>
    <phoneticPr fontId="25"/>
  </si>
  <si>
    <t>186</t>
    <phoneticPr fontId="25"/>
  </si>
  <si>
    <t>128</t>
    <phoneticPr fontId="25"/>
  </si>
  <si>
    <t>19</t>
    <phoneticPr fontId="25"/>
  </si>
  <si>
    <t>19</t>
    <phoneticPr fontId="25"/>
  </si>
  <si>
    <t>39</t>
    <phoneticPr fontId="25"/>
  </si>
  <si>
    <t>31</t>
    <phoneticPr fontId="25"/>
  </si>
  <si>
    <t>27</t>
    <phoneticPr fontId="25"/>
  </si>
  <si>
    <t>13</t>
    <phoneticPr fontId="25"/>
  </si>
  <si>
    <t>26</t>
    <phoneticPr fontId="25"/>
  </si>
  <si>
    <t>43</t>
    <phoneticPr fontId="25"/>
  </si>
  <si>
    <t>53</t>
    <phoneticPr fontId="25"/>
  </si>
  <si>
    <t>50</t>
    <phoneticPr fontId="25"/>
  </si>
  <si>
    <t>61</t>
    <phoneticPr fontId="25"/>
  </si>
  <si>
    <t>41</t>
    <phoneticPr fontId="25"/>
  </si>
  <si>
    <t>-</t>
    <phoneticPr fontId="25"/>
  </si>
  <si>
    <t>41</t>
    <phoneticPr fontId="25"/>
  </si>
  <si>
    <t>21．東京都26市別人口・世帯及び面積</t>
    <phoneticPr fontId="25"/>
  </si>
  <si>
    <t>平成27年10月１日</t>
    <rPh sb="0" eb="2">
      <t>ヘイセイ</t>
    </rPh>
    <rPh sb="4" eb="5">
      <t>ネン</t>
    </rPh>
    <rPh sb="5" eb="6">
      <t>ヘイネン</t>
    </rPh>
    <rPh sb="7" eb="8">
      <t>ガツ</t>
    </rPh>
    <rPh sb="9" eb="10">
      <t>ニチ</t>
    </rPh>
    <phoneticPr fontId="25"/>
  </si>
  <si>
    <t>平成27年10月１日</t>
    <rPh sb="0" eb="2">
      <t>ヘイセイ</t>
    </rPh>
    <rPh sb="4" eb="5">
      <t>ネン</t>
    </rPh>
    <rPh sb="7" eb="8">
      <t>ガツ</t>
    </rPh>
    <rPh sb="9" eb="10">
      <t>ニチ</t>
    </rPh>
    <phoneticPr fontId="25"/>
  </si>
  <si>
    <t>平成27年10月１日</t>
    <rPh sb="0" eb="2">
      <t>ヘイセイ</t>
    </rPh>
    <rPh sb="4" eb="5">
      <t>ネン</t>
    </rPh>
    <phoneticPr fontId="25"/>
  </si>
  <si>
    <t>平成２年</t>
    <phoneticPr fontId="25"/>
  </si>
  <si>
    <t xml:space="preserve"> 　　２</t>
    <phoneticPr fontId="25"/>
  </si>
  <si>
    <t xml:space="preserve">  △ 300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</si>
</sst>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_);[Red]\(#,##0\)"/>
    <numFmt numFmtId="178" formatCode="#,##0.0_);[Red]\(#,##0.0\)"/>
    <numFmt numFmtId="179" formatCode="#,##0.00_ "/>
    <numFmt numFmtId="180" formatCode="#,##0.0_ "/>
    <numFmt numFmtId="181" formatCode="#,##0.0"/>
    <numFmt numFmtId="182" formatCode="#,##0;&quot;△ &quot;#,##0"/>
    <numFmt numFmtId="183" formatCode="0;&quot;△ &quot;0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58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 wrapText="1"/>
    </xf>
    <xf numFmtId="176" fontId="18" fillId="0" borderId="0" xfId="0" applyNumberFormat="1" applyFont="1" applyAlignment="1">
      <alignment horizontal="center" vertical="center" wrapText="1"/>
    </xf>
    <xf numFmtId="176" fontId="21" fillId="0" borderId="0" xfId="0" applyNumberFormat="1" applyFont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180" fontId="18" fillId="0" borderId="0" xfId="0" applyNumberFormat="1" applyFont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179" fontId="18" fillId="0" borderId="0" xfId="0" applyNumberFormat="1" applyFont="1" applyAlignment="1">
      <alignment horizontal="right" vertical="center" wrapText="1"/>
    </xf>
    <xf numFmtId="180" fontId="21" fillId="0" borderId="0" xfId="0" applyNumberFormat="1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horizontal="right" vertical="center" wrapText="1"/>
    </xf>
    <xf numFmtId="176" fontId="21" fillId="0" borderId="0" xfId="0" applyNumberFormat="1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distributed" vertical="center" wrapText="1"/>
    </xf>
    <xf numFmtId="0" fontId="18" fillId="0" borderId="0" xfId="0" applyFont="1" applyBorder="1" applyAlignment="1">
      <alignment horizontal="distributed" vertical="center" wrapText="1"/>
    </xf>
    <xf numFmtId="0" fontId="0" fillId="0" borderId="19" xfId="0" applyBorder="1">
      <alignment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21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justify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5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justify" vertical="center" wrapText="1"/>
    </xf>
    <xf numFmtId="176" fontId="18" fillId="0" borderId="19" xfId="0" applyNumberFormat="1" applyFont="1" applyBorder="1" applyAlignment="1">
      <alignment horizontal="right" vertical="top" wrapText="1"/>
    </xf>
    <xf numFmtId="180" fontId="18" fillId="0" borderId="19" xfId="0" applyNumberFormat="1" applyFont="1" applyBorder="1" applyAlignment="1">
      <alignment horizontal="right" vertical="top" wrapText="1"/>
    </xf>
    <xf numFmtId="0" fontId="21" fillId="0" borderId="22" xfId="0" applyFont="1" applyBorder="1" applyAlignment="1">
      <alignment horizontal="distributed" vertical="center" wrapText="1"/>
    </xf>
    <xf numFmtId="176" fontId="21" fillId="0" borderId="23" xfId="0" applyNumberFormat="1" applyFont="1" applyBorder="1" applyAlignment="1">
      <alignment horizontal="right" vertical="center" wrapText="1"/>
    </xf>
    <xf numFmtId="176" fontId="18" fillId="0" borderId="23" xfId="0" applyNumberFormat="1" applyFont="1" applyBorder="1" applyAlignment="1">
      <alignment horizontal="right" vertical="center" wrapText="1"/>
    </xf>
    <xf numFmtId="0" fontId="18" fillId="0" borderId="22" xfId="0" applyFont="1" applyBorder="1" applyAlignment="1">
      <alignment horizontal="distributed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1" fillId="0" borderId="23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top" wrapText="1"/>
    </xf>
    <xf numFmtId="49" fontId="18" fillId="0" borderId="22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18" fillId="0" borderId="20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76" fontId="18" fillId="0" borderId="19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center" vertical="top" wrapText="1"/>
    </xf>
    <xf numFmtId="0" fontId="27" fillId="0" borderId="0" xfId="0" applyFont="1">
      <alignment vertical="center"/>
    </xf>
    <xf numFmtId="0" fontId="0" fillId="0" borderId="0" xfId="0" applyFont="1">
      <alignment vertical="center"/>
    </xf>
    <xf numFmtId="0" fontId="0" fillId="0" borderId="19" xfId="0" applyFont="1" applyBorder="1" applyAlignment="1">
      <alignment horizontal="distributed" vertical="center"/>
    </xf>
    <xf numFmtId="0" fontId="0" fillId="0" borderId="18" xfId="0" applyFont="1" applyBorder="1">
      <alignment vertical="center"/>
    </xf>
    <xf numFmtId="0" fontId="0" fillId="0" borderId="0" xfId="0" applyFont="1" applyAlignment="1">
      <alignment vertical="center"/>
    </xf>
    <xf numFmtId="0" fontId="21" fillId="0" borderId="22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center" vertical="center" wrapText="1"/>
    </xf>
    <xf numFmtId="179" fontId="18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8" fillId="0" borderId="19" xfId="0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6" fontId="21" fillId="0" borderId="20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176" fontId="18" fillId="0" borderId="16" xfId="0" applyNumberFormat="1" applyFont="1" applyBorder="1" applyAlignment="1">
      <alignment horizontal="right" vertical="center" wrapText="1"/>
    </xf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176" fontId="21" fillId="0" borderId="20" xfId="0" applyNumberFormat="1" applyFont="1" applyBorder="1" applyAlignment="1">
      <alignment horizontal="right" vertical="center" wrapText="1"/>
    </xf>
    <xf numFmtId="0" fontId="18" fillId="0" borderId="14" xfId="0" applyFont="1" applyBorder="1" applyAlignment="1">
      <alignment horizontal="distributed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1" xfId="0" applyFont="1" applyBorder="1" applyAlignment="1">
      <alignment horizontal="distributed" vertical="center" wrapText="1"/>
    </xf>
    <xf numFmtId="0" fontId="22" fillId="0" borderId="22" xfId="0" applyFont="1" applyBorder="1" applyAlignment="1">
      <alignment horizontal="distributed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3" fontId="18" fillId="0" borderId="0" xfId="0" applyNumberFormat="1" applyFont="1">
      <alignment vertical="center"/>
    </xf>
    <xf numFmtId="3" fontId="21" fillId="0" borderId="0" xfId="0" applyNumberFormat="1" applyFont="1">
      <alignment vertical="center"/>
    </xf>
    <xf numFmtId="0" fontId="21" fillId="0" borderId="21" xfId="0" applyFont="1" applyBorder="1" applyAlignment="1">
      <alignment horizontal="center" vertical="center" wrapText="1"/>
    </xf>
    <xf numFmtId="3" fontId="18" fillId="0" borderId="10" xfId="0" applyNumberFormat="1" applyFont="1" applyBorder="1">
      <alignment vertical="center"/>
    </xf>
    <xf numFmtId="3" fontId="18" fillId="0" borderId="19" xfId="0" applyNumberFormat="1" applyFont="1" applyBorder="1">
      <alignment vertical="center"/>
    </xf>
    <xf numFmtId="3" fontId="21" fillId="0" borderId="10" xfId="0" applyNumberFormat="1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80" fontId="18" fillId="0" borderId="20" xfId="0" applyNumberFormat="1" applyFont="1" applyBorder="1" applyAlignment="1">
      <alignment horizontal="right" vertical="center" wrapText="1"/>
    </xf>
    <xf numFmtId="180" fontId="21" fillId="0" borderId="20" xfId="0" applyNumberFormat="1" applyFont="1" applyBorder="1" applyAlignment="1">
      <alignment horizontal="right" vertical="center" wrapText="1"/>
    </xf>
    <xf numFmtId="0" fontId="18" fillId="0" borderId="0" xfId="0" applyFont="1">
      <alignment vertical="center"/>
    </xf>
    <xf numFmtId="177" fontId="18" fillId="0" borderId="0" xfId="0" applyNumberFormat="1" applyFont="1">
      <alignment vertical="center"/>
    </xf>
    <xf numFmtId="0" fontId="18" fillId="0" borderId="0" xfId="0" applyFont="1" applyBorder="1" applyAlignment="1">
      <alignment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3" fontId="18" fillId="0" borderId="0" xfId="0" applyNumberFormat="1" applyFont="1" applyBorder="1">
      <alignment vertical="center"/>
    </xf>
    <xf numFmtId="3" fontId="1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3" fontId="18" fillId="0" borderId="0" xfId="0" applyNumberFormat="1" applyFont="1" applyBorder="1" applyAlignment="1">
      <alignment vertical="center"/>
    </xf>
    <xf numFmtId="3" fontId="18" fillId="0" borderId="18" xfId="0" applyNumberFormat="1" applyFont="1" applyBorder="1" applyAlignment="1">
      <alignment horizontal="left" vertical="center" indent="8"/>
    </xf>
    <xf numFmtId="3" fontId="18" fillId="0" borderId="0" xfId="0" applyNumberFormat="1" applyFont="1" applyBorder="1" applyAlignment="1">
      <alignment horizontal="left" vertical="center" indent="8"/>
    </xf>
    <xf numFmtId="58" fontId="0" fillId="0" borderId="0" xfId="0" applyNumberFormat="1">
      <alignment vertical="center"/>
    </xf>
    <xf numFmtId="177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176" fontId="18" fillId="0" borderId="19" xfId="0" applyNumberFormat="1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49" fontId="18" fillId="0" borderId="0" xfId="0" applyNumberFormat="1" applyFont="1" applyAlignment="1">
      <alignment vertical="center" wrapText="1"/>
    </xf>
    <xf numFmtId="177" fontId="18" fillId="0" borderId="0" xfId="0" applyNumberFormat="1" applyFont="1" applyAlignment="1">
      <alignment horizontal="center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0" fontId="27" fillId="0" borderId="19" xfId="0" applyFont="1" applyBorder="1">
      <alignment vertical="center"/>
    </xf>
    <xf numFmtId="0" fontId="14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14" fillId="0" borderId="18" xfId="0" applyFont="1" applyBorder="1">
      <alignment vertical="center"/>
    </xf>
    <xf numFmtId="0" fontId="14" fillId="0" borderId="0" xfId="0" applyFont="1" applyBorder="1">
      <alignment vertical="center"/>
    </xf>
    <xf numFmtId="0" fontId="32" fillId="0" borderId="14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center" wrapText="1"/>
    </xf>
    <xf numFmtId="0" fontId="14" fillId="0" borderId="19" xfId="0" applyFont="1" applyBorder="1">
      <alignment vertical="center"/>
    </xf>
    <xf numFmtId="0" fontId="33" fillId="0" borderId="0" xfId="0" applyFont="1">
      <alignment vertical="center"/>
    </xf>
    <xf numFmtId="176" fontId="18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176" fontId="21" fillId="0" borderId="0" xfId="0" applyNumberFormat="1" applyFont="1" applyBorder="1" applyAlignment="1">
      <alignment horizontal="right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176" fontId="21" fillId="0" borderId="20" xfId="0" applyNumberFormat="1" applyFont="1" applyBorder="1" applyAlignment="1">
      <alignment horizontal="right" vertical="center" wrapText="1"/>
    </xf>
    <xf numFmtId="49" fontId="21" fillId="0" borderId="0" xfId="0" applyNumberFormat="1" applyFont="1" applyBorder="1" applyAlignment="1">
      <alignment vertical="center" wrapText="1"/>
    </xf>
    <xf numFmtId="176" fontId="21" fillId="0" borderId="20" xfId="0" applyNumberFormat="1" applyFont="1" applyBorder="1" applyAlignment="1">
      <alignment horizontal="center" vertical="center" wrapText="1"/>
    </xf>
    <xf numFmtId="179" fontId="2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179" fontId="21" fillId="0" borderId="0" xfId="0" applyNumberFormat="1" applyFont="1" applyAlignment="1">
      <alignment horizontal="right" vertical="center" wrapText="1"/>
    </xf>
    <xf numFmtId="38" fontId="18" fillId="0" borderId="20" xfId="0" applyNumberFormat="1" applyFont="1" applyBorder="1" applyAlignment="1">
      <alignment horizontal="right" vertical="center" wrapText="1"/>
    </xf>
    <xf numFmtId="38" fontId="18" fillId="0" borderId="0" xfId="0" applyNumberFormat="1" applyFont="1" applyAlignment="1">
      <alignment horizontal="right" vertical="center" wrapText="1"/>
    </xf>
    <xf numFmtId="0" fontId="21" fillId="0" borderId="23" xfId="0" applyFont="1" applyBorder="1" applyAlignment="1">
      <alignment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182" fontId="21" fillId="0" borderId="22" xfId="0" applyNumberFormat="1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34" fillId="0" borderId="19" xfId="0" applyFont="1" applyBorder="1" applyAlignment="1">
      <alignment horizontal="center" vertical="center"/>
    </xf>
    <xf numFmtId="176" fontId="34" fillId="0" borderId="19" xfId="0" applyNumberFormat="1" applyFont="1" applyBorder="1" applyAlignment="1">
      <alignment horizontal="right" vertical="center" wrapText="1"/>
    </xf>
    <xf numFmtId="179" fontId="34" fillId="0" borderId="19" xfId="0" applyNumberFormat="1" applyFont="1" applyFill="1" applyBorder="1" applyAlignment="1">
      <alignment horizontal="right" vertical="center" wrapText="1"/>
    </xf>
    <xf numFmtId="180" fontId="34" fillId="0" borderId="19" xfId="0" applyNumberFormat="1" applyFont="1" applyBorder="1" applyAlignment="1">
      <alignment horizontal="right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22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49" fontId="18" fillId="0" borderId="20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183" fontId="18" fillId="0" borderId="22" xfId="0" applyNumberFormat="1" applyFont="1" applyBorder="1" applyAlignment="1">
      <alignment horizontal="right" vertical="center" wrapText="1"/>
    </xf>
    <xf numFmtId="49" fontId="18" fillId="0" borderId="22" xfId="0" applyNumberFormat="1" applyFont="1" applyBorder="1" applyAlignment="1">
      <alignment horizontal="right" vertical="center" wrapText="1"/>
    </xf>
    <xf numFmtId="49" fontId="18" fillId="0" borderId="0" xfId="0" applyNumberFormat="1" applyFont="1" applyAlignment="1">
      <alignment horizontal="right" vertical="center" wrapText="1"/>
    </xf>
    <xf numFmtId="183" fontId="18" fillId="0" borderId="0" xfId="0" applyNumberFormat="1" applyFont="1" applyBorder="1" applyAlignment="1">
      <alignment horizontal="right" vertical="center" wrapText="1"/>
    </xf>
    <xf numFmtId="3" fontId="18" fillId="0" borderId="20" xfId="42" applyNumberFormat="1" applyFont="1" applyBorder="1" applyAlignment="1">
      <alignment horizontal="right" vertical="center" wrapText="1"/>
    </xf>
    <xf numFmtId="3" fontId="18" fillId="0" borderId="0" xfId="42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176" fontId="21" fillId="0" borderId="20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49" fontId="21" fillId="0" borderId="0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49" fontId="21" fillId="0" borderId="20" xfId="0" applyNumberFormat="1" applyFont="1" applyBorder="1" applyAlignment="1">
      <alignment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49" fontId="18" fillId="0" borderId="22" xfId="0" applyNumberFormat="1" applyFont="1" applyBorder="1" applyAlignment="1">
      <alignment vertical="center" wrapText="1"/>
    </xf>
    <xf numFmtId="176" fontId="18" fillId="0" borderId="0" xfId="0" applyNumberFormat="1" applyFont="1" applyAlignment="1">
      <alignment horizontal="right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176" fontId="18" fillId="0" borderId="19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wrapText="1"/>
    </xf>
    <xf numFmtId="178" fontId="18" fillId="0" borderId="0" xfId="0" applyNumberFormat="1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horizontal="left" vertical="center"/>
    </xf>
    <xf numFmtId="176" fontId="34" fillId="0" borderId="16" xfId="0" applyNumberFormat="1" applyFont="1" applyBorder="1" applyAlignment="1">
      <alignment horizontal="right" vertical="center" wrapText="1"/>
    </xf>
    <xf numFmtId="176" fontId="34" fillId="0" borderId="19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49" fontId="34" fillId="0" borderId="19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58" fontId="21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left" vertical="center"/>
    </xf>
    <xf numFmtId="0" fontId="18" fillId="0" borderId="17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49" fontId="34" fillId="0" borderId="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18" fillId="0" borderId="22" xfId="0" applyNumberFormat="1" applyFont="1" applyBorder="1" applyAlignment="1">
      <alignment horizontal="right" vertical="center" wrapText="1"/>
    </xf>
    <xf numFmtId="180" fontId="21" fillId="0" borderId="20" xfId="0" applyNumberFormat="1" applyFont="1" applyBorder="1" applyAlignment="1">
      <alignment horizontal="right" vertical="center" wrapText="1"/>
    </xf>
    <xf numFmtId="180" fontId="21" fillId="0" borderId="22" xfId="0" applyNumberFormat="1" applyFont="1" applyBorder="1" applyAlignment="1">
      <alignment horizontal="right" vertical="center" wrapText="1"/>
    </xf>
    <xf numFmtId="180" fontId="18" fillId="0" borderId="20" xfId="0" applyNumberFormat="1" applyFont="1" applyBorder="1" applyAlignment="1">
      <alignment horizontal="right" vertical="center" wrapText="1"/>
    </xf>
    <xf numFmtId="180" fontId="18" fillId="0" borderId="22" xfId="0" applyNumberFormat="1" applyFont="1" applyBorder="1" applyAlignment="1">
      <alignment horizontal="right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176" fontId="21" fillId="0" borderId="20" xfId="0" applyNumberFormat="1" applyFont="1" applyBorder="1" applyAlignment="1">
      <alignment horizontal="right" vertical="center" wrapText="1"/>
    </xf>
    <xf numFmtId="176" fontId="21" fillId="0" borderId="22" xfId="0" applyNumberFormat="1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top" wrapText="1"/>
    </xf>
    <xf numFmtId="181" fontId="18" fillId="0" borderId="20" xfId="0" applyNumberFormat="1" applyFont="1" applyBorder="1" applyAlignment="1">
      <alignment horizontal="right" vertical="center" wrapText="1"/>
    </xf>
    <xf numFmtId="181" fontId="18" fillId="0" borderId="0" xfId="0" applyNumberFormat="1" applyFont="1" applyBorder="1" applyAlignment="1">
      <alignment horizontal="right" vertical="center" wrapText="1"/>
    </xf>
    <xf numFmtId="181" fontId="18" fillId="0" borderId="22" xfId="0" applyNumberFormat="1" applyFont="1" applyBorder="1" applyAlignment="1">
      <alignment horizontal="right" vertical="center" wrapText="1"/>
    </xf>
    <xf numFmtId="0" fontId="0" fillId="0" borderId="12" xfId="0" applyBorder="1">
      <alignment vertical="center"/>
    </xf>
    <xf numFmtId="4" fontId="18" fillId="0" borderId="20" xfId="0" applyNumberFormat="1" applyFont="1" applyBorder="1" applyAlignment="1">
      <alignment horizontal="right" vertical="center" wrapText="1"/>
    </xf>
    <xf numFmtId="4" fontId="18" fillId="0" borderId="0" xfId="0" applyNumberFormat="1" applyFont="1" applyBorder="1" applyAlignment="1">
      <alignment horizontal="right" vertical="center" wrapText="1"/>
    </xf>
    <xf numFmtId="4" fontId="18" fillId="0" borderId="22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right" vertical="center" shrinkToFit="1"/>
    </xf>
    <xf numFmtId="0" fontId="0" fillId="0" borderId="15" xfId="0" applyBorder="1">
      <alignment vertical="center"/>
    </xf>
    <xf numFmtId="0" fontId="20" fillId="0" borderId="0" xfId="0" applyFont="1" applyAlignment="1">
      <alignment horizontal="left"/>
    </xf>
    <xf numFmtId="0" fontId="0" fillId="0" borderId="23" xfId="0" applyBorder="1">
      <alignment vertical="center"/>
    </xf>
    <xf numFmtId="0" fontId="21" fillId="0" borderId="0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29</xdr:row>
      <xdr:rowOff>148166</xdr:rowOff>
    </xdr:from>
    <xdr:to>
      <xdr:col>3</xdr:col>
      <xdr:colOff>201084</xdr:colOff>
      <xdr:row>30</xdr:row>
      <xdr:rowOff>169334</xdr:rowOff>
    </xdr:to>
    <xdr:sp macro="" textlink="">
      <xdr:nvSpPr>
        <xdr:cNvPr id="2" name="大かっこ 1"/>
        <xdr:cNvSpPr/>
      </xdr:nvSpPr>
      <xdr:spPr bwMode="auto">
        <a:xfrm>
          <a:off x="666751" y="5947833"/>
          <a:ext cx="709083" cy="201084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21167</xdr:colOff>
      <xdr:row>29</xdr:row>
      <xdr:rowOff>148165</xdr:rowOff>
    </xdr:from>
    <xdr:to>
      <xdr:col>6</xdr:col>
      <xdr:colOff>222250</xdr:colOff>
      <xdr:row>30</xdr:row>
      <xdr:rowOff>179916</xdr:rowOff>
    </xdr:to>
    <xdr:sp macro="" textlink="">
      <xdr:nvSpPr>
        <xdr:cNvPr id="3" name="大かっこ 2"/>
        <xdr:cNvSpPr/>
      </xdr:nvSpPr>
      <xdr:spPr bwMode="auto">
        <a:xfrm>
          <a:off x="1471084" y="5947832"/>
          <a:ext cx="740833" cy="211667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158750</xdr:colOff>
      <xdr:row>29</xdr:row>
      <xdr:rowOff>137582</xdr:rowOff>
    </xdr:from>
    <xdr:to>
      <xdr:col>19</xdr:col>
      <xdr:colOff>84667</xdr:colOff>
      <xdr:row>30</xdr:row>
      <xdr:rowOff>169333</xdr:rowOff>
    </xdr:to>
    <xdr:sp macro="" textlink="">
      <xdr:nvSpPr>
        <xdr:cNvPr id="4" name="大かっこ 3"/>
        <xdr:cNvSpPr/>
      </xdr:nvSpPr>
      <xdr:spPr bwMode="auto">
        <a:xfrm>
          <a:off x="5143500" y="5937249"/>
          <a:ext cx="730250" cy="211667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zoomScale="90" zoomScaleNormal="90" zoomScaleSheetLayoutView="90" zoomScalePageLayoutView="90" workbookViewId="0">
      <selection activeCell="C43" sqref="C43:H43"/>
    </sheetView>
  </sheetViews>
  <sheetFormatPr defaultRowHeight="13.5" x14ac:dyDescent="0.15"/>
  <cols>
    <col min="1" max="8" width="10.875" style="6" customWidth="1"/>
    <col min="9" max="16384" width="9" style="6"/>
  </cols>
  <sheetData>
    <row r="1" spans="1:8" ht="28.5" customHeight="1" x14ac:dyDescent="0.15">
      <c r="A1" s="318" t="s">
        <v>0</v>
      </c>
      <c r="B1" s="318"/>
      <c r="C1" s="318"/>
      <c r="D1" s="318"/>
      <c r="E1" s="318"/>
      <c r="F1" s="318"/>
      <c r="G1" s="318"/>
      <c r="H1" s="318"/>
    </row>
    <row r="2" spans="1:8" x14ac:dyDescent="0.15">
      <c r="A2" s="1"/>
    </row>
    <row r="3" spans="1:8" ht="18.75" customHeight="1" x14ac:dyDescent="0.15">
      <c r="A3" s="319" t="s">
        <v>506</v>
      </c>
      <c r="B3" s="319"/>
      <c r="C3" s="319"/>
      <c r="D3" s="319"/>
      <c r="E3" s="319"/>
      <c r="F3" s="319"/>
      <c r="G3" s="319"/>
      <c r="H3" s="319"/>
    </row>
    <row r="4" spans="1:8" x14ac:dyDescent="0.15">
      <c r="C4" s="15"/>
      <c r="D4" s="15"/>
      <c r="E4" s="15"/>
      <c r="F4" s="15"/>
      <c r="G4" s="15"/>
      <c r="H4" s="311" t="s">
        <v>1</v>
      </c>
    </row>
    <row r="5" spans="1:8" ht="22.7" customHeight="1" x14ac:dyDescent="0.15">
      <c r="A5" s="320" t="s">
        <v>2</v>
      </c>
      <c r="B5" s="322" t="s">
        <v>3</v>
      </c>
      <c r="C5" s="322" t="s">
        <v>4</v>
      </c>
      <c r="D5" s="322" t="s">
        <v>5</v>
      </c>
      <c r="E5" s="322" t="s">
        <v>6</v>
      </c>
      <c r="F5" s="300" t="s">
        <v>7</v>
      </c>
      <c r="G5" s="300" t="s">
        <v>9</v>
      </c>
      <c r="H5" s="302" t="s">
        <v>11</v>
      </c>
    </row>
    <row r="6" spans="1:8" ht="22.7" customHeight="1" x14ac:dyDescent="0.15">
      <c r="A6" s="321"/>
      <c r="B6" s="323"/>
      <c r="C6" s="323"/>
      <c r="D6" s="323"/>
      <c r="E6" s="323"/>
      <c r="F6" s="301" t="s">
        <v>8</v>
      </c>
      <c r="G6" s="301" t="s">
        <v>10</v>
      </c>
      <c r="H6" s="303" t="s">
        <v>12</v>
      </c>
    </row>
    <row r="7" spans="1:8" ht="5.65" customHeight="1" x14ac:dyDescent="0.15">
      <c r="A7" s="313"/>
      <c r="B7" s="53"/>
      <c r="C7" s="116"/>
      <c r="D7" s="116"/>
      <c r="E7" s="116"/>
      <c r="F7" s="116"/>
      <c r="G7" s="116"/>
      <c r="H7" s="116"/>
    </row>
    <row r="8" spans="1:8" ht="17.100000000000001" customHeight="1" x14ac:dyDescent="0.15">
      <c r="A8" s="195" t="s">
        <v>586</v>
      </c>
      <c r="B8" s="140">
        <v>163603</v>
      </c>
      <c r="C8" s="24">
        <v>83268</v>
      </c>
      <c r="D8" s="24">
        <v>80335</v>
      </c>
      <c r="E8" s="24">
        <v>66124</v>
      </c>
      <c r="F8" s="24">
        <v>7996</v>
      </c>
      <c r="G8" s="141">
        <v>2.4700000000000002</v>
      </c>
      <c r="H8" s="310" t="s">
        <v>374</v>
      </c>
    </row>
    <row r="9" spans="1:8" ht="17.100000000000001" customHeight="1" x14ac:dyDescent="0.15">
      <c r="A9" s="304" t="s">
        <v>355</v>
      </c>
      <c r="B9" s="140">
        <v>164264</v>
      </c>
      <c r="C9" s="24">
        <v>83382</v>
      </c>
      <c r="D9" s="24">
        <v>80882</v>
      </c>
      <c r="E9" s="24">
        <v>66870</v>
      </c>
      <c r="F9" s="24">
        <v>8029</v>
      </c>
      <c r="G9" s="141">
        <v>2.46</v>
      </c>
      <c r="H9" s="310" t="s">
        <v>375</v>
      </c>
    </row>
    <row r="10" spans="1:8" ht="17.100000000000001" customHeight="1" x14ac:dyDescent="0.15">
      <c r="A10" s="304" t="s">
        <v>356</v>
      </c>
      <c r="B10" s="140">
        <v>165177</v>
      </c>
      <c r="C10" s="24">
        <v>83684</v>
      </c>
      <c r="D10" s="24">
        <v>81493</v>
      </c>
      <c r="E10" s="24">
        <v>67475</v>
      </c>
      <c r="F10" s="24">
        <v>8073</v>
      </c>
      <c r="G10" s="141">
        <v>2.4500000000000002</v>
      </c>
      <c r="H10" s="310" t="s">
        <v>376</v>
      </c>
    </row>
    <row r="11" spans="1:8" ht="17.100000000000001" customHeight="1" x14ac:dyDescent="0.15">
      <c r="A11" s="304" t="s">
        <v>445</v>
      </c>
      <c r="B11" s="140">
        <v>167045</v>
      </c>
      <c r="C11" s="24">
        <v>84418</v>
      </c>
      <c r="D11" s="24">
        <v>82627</v>
      </c>
      <c r="E11" s="24">
        <v>68680</v>
      </c>
      <c r="F11" s="24">
        <v>8164</v>
      </c>
      <c r="G11" s="141">
        <v>2.4300000000000002</v>
      </c>
      <c r="H11" s="310" t="s">
        <v>372</v>
      </c>
    </row>
    <row r="12" spans="1:8" ht="17.100000000000001" customHeight="1" x14ac:dyDescent="0.15">
      <c r="A12" s="304" t="s">
        <v>357</v>
      </c>
      <c r="B12" s="140">
        <v>168408</v>
      </c>
      <c r="C12" s="24">
        <v>85015</v>
      </c>
      <c r="D12" s="24">
        <v>83393</v>
      </c>
      <c r="E12" s="24">
        <v>69634</v>
      </c>
      <c r="F12" s="24">
        <v>8231</v>
      </c>
      <c r="G12" s="141">
        <v>2.42</v>
      </c>
      <c r="H12" s="310" t="s">
        <v>377</v>
      </c>
    </row>
    <row r="13" spans="1:8" ht="17.100000000000001" customHeight="1" x14ac:dyDescent="0.15">
      <c r="A13" s="304" t="s">
        <v>505</v>
      </c>
      <c r="B13" s="140">
        <v>168714</v>
      </c>
      <c r="C13" s="24">
        <v>84821</v>
      </c>
      <c r="D13" s="24">
        <v>83893</v>
      </c>
      <c r="E13" s="24">
        <v>70304</v>
      </c>
      <c r="F13" s="24">
        <v>8246</v>
      </c>
      <c r="G13" s="141">
        <v>2.4</v>
      </c>
      <c r="H13" s="310" t="s">
        <v>378</v>
      </c>
    </row>
    <row r="14" spans="1:8" ht="17.100000000000001" customHeight="1" x14ac:dyDescent="0.15">
      <c r="A14" s="313">
        <v>11</v>
      </c>
      <c r="B14" s="140">
        <v>171021</v>
      </c>
      <c r="C14" s="24">
        <v>85769</v>
      </c>
      <c r="D14" s="24">
        <v>85252</v>
      </c>
      <c r="E14" s="24">
        <v>71826</v>
      </c>
      <c r="F14" s="24">
        <v>8359</v>
      </c>
      <c r="G14" s="141">
        <v>2.38</v>
      </c>
      <c r="H14" s="310" t="s">
        <v>373</v>
      </c>
    </row>
    <row r="15" spans="1:8" ht="17.100000000000001" customHeight="1" x14ac:dyDescent="0.15">
      <c r="A15" s="313">
        <v>12</v>
      </c>
      <c r="B15" s="140">
        <v>171914</v>
      </c>
      <c r="C15" s="24">
        <v>86063</v>
      </c>
      <c r="D15" s="24">
        <v>85851</v>
      </c>
      <c r="E15" s="24">
        <v>72772</v>
      </c>
      <c r="F15" s="24">
        <v>8402</v>
      </c>
      <c r="G15" s="141">
        <v>2.36</v>
      </c>
      <c r="H15" s="310" t="s">
        <v>379</v>
      </c>
    </row>
    <row r="16" spans="1:8" ht="17.100000000000001" customHeight="1" x14ac:dyDescent="0.15">
      <c r="A16" s="313">
        <v>13</v>
      </c>
      <c r="B16" s="140">
        <v>172782</v>
      </c>
      <c r="C16" s="24">
        <v>86521</v>
      </c>
      <c r="D16" s="24">
        <v>86261</v>
      </c>
      <c r="E16" s="24">
        <v>73812</v>
      </c>
      <c r="F16" s="24">
        <v>8445</v>
      </c>
      <c r="G16" s="141">
        <v>2.34</v>
      </c>
      <c r="H16" s="310" t="s">
        <v>379</v>
      </c>
    </row>
    <row r="17" spans="1:8" ht="17.100000000000001" customHeight="1" x14ac:dyDescent="0.15">
      <c r="A17" s="313"/>
      <c r="B17" s="140"/>
      <c r="C17" s="24"/>
      <c r="D17" s="24"/>
      <c r="E17" s="24"/>
      <c r="F17" s="24"/>
      <c r="G17" s="141"/>
      <c r="H17" s="310"/>
    </row>
    <row r="18" spans="1:8" ht="17.100000000000001" customHeight="1" x14ac:dyDescent="0.15">
      <c r="A18" s="313">
        <v>14</v>
      </c>
      <c r="B18" s="140">
        <v>174333</v>
      </c>
      <c r="C18" s="24">
        <v>87157</v>
      </c>
      <c r="D18" s="24">
        <v>87176</v>
      </c>
      <c r="E18" s="24">
        <v>75053</v>
      </c>
      <c r="F18" s="24">
        <v>8521</v>
      </c>
      <c r="G18" s="141">
        <v>2.3199999999999998</v>
      </c>
      <c r="H18" s="310" t="s">
        <v>371</v>
      </c>
    </row>
    <row r="19" spans="1:8" ht="17.100000000000001" customHeight="1" x14ac:dyDescent="0.15">
      <c r="A19" s="313">
        <v>15</v>
      </c>
      <c r="B19" s="140">
        <v>175599</v>
      </c>
      <c r="C19" s="24">
        <v>87803</v>
      </c>
      <c r="D19" s="24">
        <v>87796</v>
      </c>
      <c r="E19" s="24">
        <v>76102</v>
      </c>
      <c r="F19" s="24">
        <v>8583</v>
      </c>
      <c r="G19" s="141">
        <v>2.31</v>
      </c>
      <c r="H19" s="310" t="s">
        <v>370</v>
      </c>
    </row>
    <row r="20" spans="1:8" ht="17.100000000000001" customHeight="1" x14ac:dyDescent="0.15">
      <c r="A20" s="313">
        <v>16</v>
      </c>
      <c r="B20" s="140">
        <v>175879</v>
      </c>
      <c r="C20" s="24">
        <v>87984</v>
      </c>
      <c r="D20" s="24">
        <v>87895</v>
      </c>
      <c r="E20" s="24">
        <v>76729</v>
      </c>
      <c r="F20" s="24">
        <v>8596</v>
      </c>
      <c r="G20" s="141">
        <v>2.29</v>
      </c>
      <c r="H20" s="310" t="s">
        <v>378</v>
      </c>
    </row>
    <row r="21" spans="1:8" ht="17.100000000000001" customHeight="1" x14ac:dyDescent="0.15">
      <c r="A21" s="313">
        <v>17</v>
      </c>
      <c r="B21" s="140">
        <v>176486</v>
      </c>
      <c r="C21" s="24">
        <v>88181</v>
      </c>
      <c r="D21" s="24">
        <v>88305</v>
      </c>
      <c r="E21" s="24">
        <v>77305</v>
      </c>
      <c r="F21" s="24">
        <v>8626</v>
      </c>
      <c r="G21" s="141">
        <v>2.2799999999999998</v>
      </c>
      <c r="H21" s="310" t="s">
        <v>380</v>
      </c>
    </row>
    <row r="22" spans="1:8" ht="17.100000000000001" customHeight="1" x14ac:dyDescent="0.15">
      <c r="A22" s="313">
        <v>18</v>
      </c>
      <c r="B22" s="140">
        <v>176773</v>
      </c>
      <c r="C22" s="24">
        <v>88236</v>
      </c>
      <c r="D22" s="24">
        <v>88537</v>
      </c>
      <c r="E22" s="24">
        <v>78142</v>
      </c>
      <c r="F22" s="24">
        <v>8640</v>
      </c>
      <c r="G22" s="141">
        <v>2.2599999999999998</v>
      </c>
      <c r="H22" s="310" t="s">
        <v>378</v>
      </c>
    </row>
    <row r="23" spans="1:8" ht="17.100000000000001" customHeight="1" x14ac:dyDescent="0.15">
      <c r="A23" s="313">
        <v>19</v>
      </c>
      <c r="B23" s="140">
        <v>177532</v>
      </c>
      <c r="C23" s="24">
        <v>88574</v>
      </c>
      <c r="D23" s="24">
        <v>88958</v>
      </c>
      <c r="E23" s="24">
        <v>79007</v>
      </c>
      <c r="F23" s="24">
        <v>8677</v>
      </c>
      <c r="G23" s="141">
        <v>2.25</v>
      </c>
      <c r="H23" s="310" t="s">
        <v>375</v>
      </c>
    </row>
    <row r="24" spans="1:8" ht="17.100000000000001" customHeight="1" x14ac:dyDescent="0.15">
      <c r="A24" s="313">
        <v>20</v>
      </c>
      <c r="B24" s="140">
        <v>178654</v>
      </c>
      <c r="C24" s="24">
        <v>89109</v>
      </c>
      <c r="D24" s="24">
        <v>89545</v>
      </c>
      <c r="E24" s="24">
        <v>80182</v>
      </c>
      <c r="F24" s="24">
        <v>8732</v>
      </c>
      <c r="G24" s="141">
        <v>2.23</v>
      </c>
      <c r="H24" s="310" t="s">
        <v>376</v>
      </c>
    </row>
    <row r="25" spans="1:8" ht="17.100000000000001" customHeight="1" x14ac:dyDescent="0.15">
      <c r="A25" s="313">
        <v>21</v>
      </c>
      <c r="B25" s="140">
        <v>179269</v>
      </c>
      <c r="C25" s="24">
        <v>89390</v>
      </c>
      <c r="D25" s="24">
        <v>89879</v>
      </c>
      <c r="E25" s="24">
        <v>81173</v>
      </c>
      <c r="F25" s="24">
        <v>8762</v>
      </c>
      <c r="G25" s="141">
        <v>2.21</v>
      </c>
      <c r="H25" s="310" t="s">
        <v>516</v>
      </c>
    </row>
    <row r="26" spans="1:8" ht="17.100000000000001" customHeight="1" x14ac:dyDescent="0.15">
      <c r="A26" s="313">
        <v>22</v>
      </c>
      <c r="B26" s="140">
        <v>179717</v>
      </c>
      <c r="C26" s="24">
        <v>89353</v>
      </c>
      <c r="D26" s="24">
        <v>90364</v>
      </c>
      <c r="E26" s="24">
        <v>81619</v>
      </c>
      <c r="F26" s="24">
        <v>8784</v>
      </c>
      <c r="G26" s="141">
        <v>2.2000000000000002</v>
      </c>
      <c r="H26" s="310" t="s">
        <v>378</v>
      </c>
    </row>
    <row r="27" spans="1:8" ht="17.100000000000001" customHeight="1" x14ac:dyDescent="0.15">
      <c r="A27" s="313">
        <v>23</v>
      </c>
      <c r="B27" s="140">
        <v>179728</v>
      </c>
      <c r="C27" s="24">
        <v>89289</v>
      </c>
      <c r="D27" s="24">
        <v>90439</v>
      </c>
      <c r="E27" s="24">
        <v>81747</v>
      </c>
      <c r="F27" s="24">
        <v>8784</v>
      </c>
      <c r="G27" s="141">
        <v>2.2000000000000002</v>
      </c>
      <c r="H27" s="310" t="s">
        <v>430</v>
      </c>
    </row>
    <row r="28" spans="1:8" ht="17.100000000000001" customHeight="1" x14ac:dyDescent="0.15">
      <c r="A28" s="313"/>
      <c r="B28" s="140"/>
      <c r="C28" s="24"/>
      <c r="D28" s="24"/>
      <c r="E28" s="24"/>
      <c r="F28" s="24"/>
      <c r="G28" s="141"/>
      <c r="H28" s="310"/>
    </row>
    <row r="29" spans="1:8" ht="17.100000000000001" customHeight="1" x14ac:dyDescent="0.15">
      <c r="A29" s="313">
        <v>24</v>
      </c>
      <c r="B29" s="140">
        <v>180314</v>
      </c>
      <c r="C29" s="24">
        <v>89449</v>
      </c>
      <c r="D29" s="24">
        <v>90865</v>
      </c>
      <c r="E29" s="24">
        <v>82330</v>
      </c>
      <c r="F29" s="24">
        <v>8813</v>
      </c>
      <c r="G29" s="141">
        <v>2.19</v>
      </c>
      <c r="H29" s="310" t="s">
        <v>380</v>
      </c>
    </row>
    <row r="30" spans="1:8" ht="17.100000000000001" customHeight="1" x14ac:dyDescent="0.15">
      <c r="A30" s="313">
        <v>25</v>
      </c>
      <c r="B30" s="140">
        <v>185677</v>
      </c>
      <c r="C30" s="24">
        <v>91970</v>
      </c>
      <c r="D30" s="24">
        <v>93707</v>
      </c>
      <c r="E30" s="24">
        <v>85564</v>
      </c>
      <c r="F30" s="24">
        <v>9075</v>
      </c>
      <c r="G30" s="141">
        <v>2.17</v>
      </c>
      <c r="H30" s="310" t="s">
        <v>381</v>
      </c>
    </row>
    <row r="31" spans="1:8" ht="17.100000000000001" customHeight="1" x14ac:dyDescent="0.15">
      <c r="A31" s="313">
        <v>26</v>
      </c>
      <c r="B31" s="140">
        <v>186339</v>
      </c>
      <c r="C31" s="24">
        <v>92041</v>
      </c>
      <c r="D31" s="24">
        <v>94298</v>
      </c>
      <c r="E31" s="24">
        <v>86026</v>
      </c>
      <c r="F31" s="24">
        <v>9107</v>
      </c>
      <c r="G31" s="141">
        <v>2.17</v>
      </c>
      <c r="H31" s="310" t="s">
        <v>375</v>
      </c>
    </row>
    <row r="32" spans="1:8" ht="17.100000000000001" customHeight="1" x14ac:dyDescent="0.15">
      <c r="A32" s="313">
        <v>27</v>
      </c>
      <c r="B32" s="140">
        <v>186958</v>
      </c>
      <c r="C32" s="24">
        <v>92231</v>
      </c>
      <c r="D32" s="24">
        <v>94727</v>
      </c>
      <c r="E32" s="24">
        <v>86611</v>
      </c>
      <c r="F32" s="24">
        <v>9115</v>
      </c>
      <c r="G32" s="141">
        <v>2.16</v>
      </c>
      <c r="H32" s="310" t="s">
        <v>380</v>
      </c>
    </row>
    <row r="33" spans="1:8" ht="17.100000000000001" customHeight="1" x14ac:dyDescent="0.15">
      <c r="A33" s="313">
        <v>28</v>
      </c>
      <c r="B33" s="140">
        <v>188609</v>
      </c>
      <c r="C33" s="41">
        <v>93107</v>
      </c>
      <c r="D33" s="41">
        <v>95502</v>
      </c>
      <c r="E33" s="41">
        <v>88016</v>
      </c>
      <c r="F33" s="41">
        <v>9196</v>
      </c>
      <c r="G33" s="142">
        <v>2.14</v>
      </c>
      <c r="H33" s="305" t="s">
        <v>371</v>
      </c>
    </row>
    <row r="34" spans="1:8" ht="17.100000000000001" customHeight="1" x14ac:dyDescent="0.15">
      <c r="A34" s="313">
        <v>29</v>
      </c>
      <c r="B34" s="140">
        <v>189885</v>
      </c>
      <c r="C34" s="41">
        <v>93657</v>
      </c>
      <c r="D34" s="41">
        <v>96228</v>
      </c>
      <c r="E34" s="41">
        <v>88967</v>
      </c>
      <c r="F34" s="41">
        <v>9258</v>
      </c>
      <c r="G34" s="142">
        <v>2.13</v>
      </c>
      <c r="H34" s="305" t="s">
        <v>370</v>
      </c>
    </row>
    <row r="35" spans="1:8" ht="17.100000000000001" customHeight="1" x14ac:dyDescent="0.15">
      <c r="A35" s="313">
        <v>30</v>
      </c>
      <c r="B35" s="140">
        <v>191308</v>
      </c>
      <c r="C35" s="41">
        <v>94397</v>
      </c>
      <c r="D35" s="41">
        <v>96911</v>
      </c>
      <c r="E35" s="41">
        <v>90166</v>
      </c>
      <c r="F35" s="41">
        <v>9328</v>
      </c>
      <c r="G35" s="142">
        <v>2.12</v>
      </c>
      <c r="H35" s="305" t="s">
        <v>370</v>
      </c>
    </row>
    <row r="36" spans="1:8" ht="17.100000000000001" customHeight="1" x14ac:dyDescent="0.15">
      <c r="A36" s="313">
        <v>31</v>
      </c>
      <c r="B36" s="140">
        <v>193596</v>
      </c>
      <c r="C36" s="41">
        <v>95312</v>
      </c>
      <c r="D36" s="41">
        <v>98284</v>
      </c>
      <c r="E36" s="41">
        <v>91602</v>
      </c>
      <c r="F36" s="41">
        <v>9439</v>
      </c>
      <c r="G36" s="142">
        <v>2.11</v>
      </c>
      <c r="H36" s="305" t="s">
        <v>500</v>
      </c>
    </row>
    <row r="37" spans="1:8" s="123" customFormat="1" ht="17.100000000000001" customHeight="1" x14ac:dyDescent="0.15">
      <c r="A37" s="305" t="s">
        <v>568</v>
      </c>
      <c r="B37" s="140">
        <v>194869</v>
      </c>
      <c r="C37" s="41">
        <v>95860</v>
      </c>
      <c r="D37" s="41">
        <v>99009</v>
      </c>
      <c r="E37" s="41">
        <v>92815</v>
      </c>
      <c r="F37" s="41">
        <v>9501</v>
      </c>
      <c r="G37" s="142">
        <v>2.1</v>
      </c>
      <c r="H37" s="305" t="s">
        <v>370</v>
      </c>
    </row>
    <row r="38" spans="1:8" s="123" customFormat="1" ht="16.5" customHeight="1" x14ac:dyDescent="0.15">
      <c r="A38" s="305" t="s">
        <v>585</v>
      </c>
      <c r="B38" s="140">
        <v>195543</v>
      </c>
      <c r="C38" s="41">
        <v>96036</v>
      </c>
      <c r="D38" s="41">
        <v>99507</v>
      </c>
      <c r="E38" s="41">
        <v>93638</v>
      </c>
      <c r="F38" s="41">
        <v>9534</v>
      </c>
      <c r="G38" s="142">
        <v>2.09</v>
      </c>
      <c r="H38" s="305" t="s">
        <v>516</v>
      </c>
    </row>
    <row r="39" spans="1:8" s="205" customFormat="1" ht="17.100000000000001" customHeight="1" x14ac:dyDescent="0.15">
      <c r="A39" s="306" t="s">
        <v>587</v>
      </c>
      <c r="B39" s="263">
        <v>195361</v>
      </c>
      <c r="C39" s="40">
        <v>95754</v>
      </c>
      <c r="D39" s="40">
        <v>99607</v>
      </c>
      <c r="E39" s="40">
        <v>94183</v>
      </c>
      <c r="F39" s="40">
        <v>9525</v>
      </c>
      <c r="G39" s="264">
        <v>2.0699999999999998</v>
      </c>
      <c r="H39" s="306" t="s">
        <v>600</v>
      </c>
    </row>
    <row r="40" spans="1:8" ht="5.65" customHeight="1" x14ac:dyDescent="0.15">
      <c r="A40" s="299"/>
      <c r="B40" s="54"/>
      <c r="C40" s="309"/>
      <c r="D40" s="309"/>
      <c r="E40" s="309"/>
      <c r="F40" s="309"/>
      <c r="G40" s="309"/>
      <c r="H40" s="309"/>
    </row>
    <row r="41" spans="1:8" ht="15" customHeight="1" x14ac:dyDescent="0.15">
      <c r="B41" s="15"/>
      <c r="C41" s="315" t="s">
        <v>556</v>
      </c>
      <c r="D41" s="315"/>
      <c r="E41" s="315"/>
      <c r="F41" s="315"/>
      <c r="G41" s="315"/>
      <c r="H41" s="315"/>
    </row>
    <row r="42" spans="1:8" ht="12.75" customHeight="1" x14ac:dyDescent="0.15">
      <c r="B42" s="15"/>
      <c r="C42" s="316" t="s">
        <v>562</v>
      </c>
      <c r="D42" s="316"/>
      <c r="E42" s="316"/>
      <c r="F42" s="316"/>
      <c r="G42" s="316"/>
      <c r="H42" s="316"/>
    </row>
    <row r="43" spans="1:8" ht="16.5" customHeight="1" x14ac:dyDescent="0.15">
      <c r="C43" s="317" t="s">
        <v>559</v>
      </c>
      <c r="D43" s="317"/>
      <c r="E43" s="317"/>
      <c r="F43" s="317"/>
      <c r="G43" s="317"/>
      <c r="H43" s="317"/>
    </row>
    <row r="45" spans="1:8" x14ac:dyDescent="0.15">
      <c r="A45" s="1"/>
    </row>
    <row r="46" spans="1:8" x14ac:dyDescent="0.15">
      <c r="A46" s="1"/>
    </row>
    <row r="47" spans="1:8" x14ac:dyDescent="0.15">
      <c r="A47" s="1"/>
    </row>
  </sheetData>
  <mergeCells count="10">
    <mergeCell ref="C41:H41"/>
    <mergeCell ref="C42:H42"/>
    <mergeCell ref="C43:H43"/>
    <mergeCell ref="A1:H1"/>
    <mergeCell ref="A3:H3"/>
    <mergeCell ref="A5:A6"/>
    <mergeCell ref="B5:B6"/>
    <mergeCell ref="C5:C6"/>
    <mergeCell ref="D5:D6"/>
    <mergeCell ref="E5:E6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>
    <oddHeader>&amp;R&amp;"ＭＳ 明朝,標準"&amp;10人　口　13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C51"/>
  <sheetViews>
    <sheetView showGridLines="0" zoomScale="90" zoomScaleNormal="90" zoomScaleSheetLayoutView="90" zoomScalePageLayoutView="90" workbookViewId="0">
      <selection activeCell="AA48" sqref="AA48"/>
    </sheetView>
  </sheetViews>
  <sheetFormatPr defaultRowHeight="13.5" x14ac:dyDescent="0.15"/>
  <cols>
    <col min="1" max="1" width="8.25" style="6" customWidth="1"/>
    <col min="2" max="5" width="3.625" style="6" customWidth="1"/>
    <col min="6" max="7" width="3.5" style="6" customWidth="1"/>
    <col min="8" max="13" width="3.625" style="6" customWidth="1"/>
    <col min="14" max="15" width="3.5" style="6" customWidth="1"/>
    <col min="16" max="17" width="3.625" style="6" customWidth="1"/>
    <col min="18" max="18" width="6.75" style="6" customWidth="1"/>
    <col min="19" max="20" width="3.75" style="6" customWidth="1"/>
    <col min="21" max="21" width="6.625" style="6" customWidth="1"/>
    <col min="22" max="22" width="14.375" style="6" customWidth="1"/>
    <col min="23" max="27" width="14.5" style="6" customWidth="1"/>
    <col min="28" max="16384" width="9" style="6"/>
  </cols>
  <sheetData>
    <row r="1" spans="1:29" ht="23.25" customHeight="1" x14ac:dyDescent="0.15">
      <c r="B1" s="319" t="s">
        <v>319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15"/>
      <c r="R1" s="8"/>
      <c r="S1" s="15"/>
      <c r="T1" s="8"/>
      <c r="U1" s="8"/>
      <c r="V1" s="381" t="s">
        <v>678</v>
      </c>
      <c r="W1" s="381"/>
      <c r="X1" s="381"/>
      <c r="Y1" s="381"/>
      <c r="Z1" s="381"/>
      <c r="AA1" s="381"/>
      <c r="AB1" s="8"/>
      <c r="AC1" s="8"/>
    </row>
    <row r="2" spans="1:29" x14ac:dyDescent="0.15">
      <c r="R2" s="367" t="s">
        <v>681</v>
      </c>
      <c r="S2" s="367"/>
      <c r="T2" s="367"/>
      <c r="U2" s="367"/>
      <c r="W2" s="13"/>
      <c r="Z2" s="380" t="s">
        <v>599</v>
      </c>
      <c r="AA2" s="380"/>
    </row>
    <row r="3" spans="1:29" ht="17.100000000000001" customHeight="1" x14ac:dyDescent="0.15">
      <c r="A3" s="368" t="s">
        <v>219</v>
      </c>
      <c r="B3" s="340" t="s">
        <v>281</v>
      </c>
      <c r="C3" s="339"/>
      <c r="D3" s="368" t="s">
        <v>220</v>
      </c>
      <c r="E3" s="368"/>
      <c r="F3" s="368"/>
      <c r="G3" s="368"/>
      <c r="H3" s="368"/>
      <c r="I3" s="368"/>
      <c r="J3" s="368"/>
      <c r="K3" s="368"/>
      <c r="L3" s="340" t="s">
        <v>221</v>
      </c>
      <c r="M3" s="368"/>
      <c r="N3" s="368"/>
      <c r="O3" s="368"/>
      <c r="P3" s="368"/>
      <c r="Q3" s="368"/>
      <c r="R3" s="339"/>
      <c r="S3" s="368" t="s">
        <v>280</v>
      </c>
      <c r="T3" s="368"/>
      <c r="U3" s="340" t="s">
        <v>282</v>
      </c>
      <c r="V3" s="384" t="s">
        <v>235</v>
      </c>
      <c r="W3" s="382" t="s">
        <v>285</v>
      </c>
      <c r="X3" s="382" t="s">
        <v>236</v>
      </c>
      <c r="Y3" s="382"/>
      <c r="Z3" s="382"/>
      <c r="AA3" s="383"/>
    </row>
    <row r="4" spans="1:29" ht="9" customHeight="1" x14ac:dyDescent="0.15">
      <c r="A4" s="368"/>
      <c r="B4" s="340"/>
      <c r="C4" s="339"/>
      <c r="D4" s="368" t="s">
        <v>222</v>
      </c>
      <c r="E4" s="368"/>
      <c r="F4" s="74"/>
      <c r="G4" s="74"/>
      <c r="H4" s="340" t="s">
        <v>223</v>
      </c>
      <c r="I4" s="368"/>
      <c r="J4" s="340" t="s">
        <v>224</v>
      </c>
      <c r="K4" s="339"/>
      <c r="L4" s="368" t="s">
        <v>222</v>
      </c>
      <c r="M4" s="368"/>
      <c r="N4" s="74"/>
      <c r="O4" s="74"/>
      <c r="P4" s="340" t="s">
        <v>223</v>
      </c>
      <c r="Q4" s="368"/>
      <c r="R4" s="333" t="s">
        <v>224</v>
      </c>
      <c r="S4" s="368"/>
      <c r="T4" s="368"/>
      <c r="U4" s="340"/>
      <c r="V4" s="384"/>
      <c r="W4" s="382"/>
      <c r="X4" s="382" t="s">
        <v>237</v>
      </c>
      <c r="Y4" s="382" t="s">
        <v>238</v>
      </c>
      <c r="Z4" s="382"/>
      <c r="AA4" s="383"/>
    </row>
    <row r="5" spans="1:29" ht="9.75" customHeight="1" x14ac:dyDescent="0.15">
      <c r="A5" s="368"/>
      <c r="B5" s="340"/>
      <c r="C5" s="339"/>
      <c r="D5" s="368"/>
      <c r="E5" s="368"/>
      <c r="F5" s="340" t="s">
        <v>283</v>
      </c>
      <c r="G5" s="368"/>
      <c r="H5" s="340"/>
      <c r="I5" s="368"/>
      <c r="J5" s="340"/>
      <c r="K5" s="339"/>
      <c r="L5" s="368"/>
      <c r="M5" s="368"/>
      <c r="N5" s="340" t="s">
        <v>284</v>
      </c>
      <c r="O5" s="368"/>
      <c r="P5" s="340"/>
      <c r="Q5" s="368"/>
      <c r="R5" s="333"/>
      <c r="S5" s="368"/>
      <c r="T5" s="368"/>
      <c r="U5" s="340"/>
      <c r="V5" s="384"/>
      <c r="W5" s="382"/>
      <c r="X5" s="382"/>
      <c r="Y5" s="382"/>
      <c r="Z5" s="382"/>
      <c r="AA5" s="383"/>
    </row>
    <row r="6" spans="1:29" ht="14.85" customHeight="1" x14ac:dyDescent="0.15">
      <c r="A6" s="368"/>
      <c r="B6" s="340"/>
      <c r="C6" s="339"/>
      <c r="D6" s="368"/>
      <c r="E6" s="368"/>
      <c r="F6" s="340"/>
      <c r="G6" s="368"/>
      <c r="H6" s="340"/>
      <c r="I6" s="368"/>
      <c r="J6" s="340"/>
      <c r="K6" s="339"/>
      <c r="L6" s="368"/>
      <c r="M6" s="368"/>
      <c r="N6" s="340"/>
      <c r="O6" s="368"/>
      <c r="P6" s="340"/>
      <c r="Q6" s="368"/>
      <c r="R6" s="333"/>
      <c r="S6" s="368"/>
      <c r="T6" s="368"/>
      <c r="U6" s="340"/>
      <c r="V6" s="384"/>
      <c r="W6" s="382"/>
      <c r="X6" s="382"/>
      <c r="Y6" s="103" t="s">
        <v>3</v>
      </c>
      <c r="Z6" s="103" t="s">
        <v>4</v>
      </c>
      <c r="AA6" s="104" t="s">
        <v>5</v>
      </c>
    </row>
    <row r="7" spans="1:29" ht="14.85" customHeight="1" x14ac:dyDescent="0.15">
      <c r="A7" s="368"/>
      <c r="B7" s="340"/>
      <c r="C7" s="339"/>
      <c r="D7" s="368"/>
      <c r="E7" s="368"/>
      <c r="F7" s="340"/>
      <c r="G7" s="368"/>
      <c r="H7" s="340"/>
      <c r="I7" s="368"/>
      <c r="J7" s="340"/>
      <c r="K7" s="339"/>
      <c r="L7" s="368"/>
      <c r="M7" s="368"/>
      <c r="N7" s="340"/>
      <c r="O7" s="368"/>
      <c r="P7" s="340"/>
      <c r="Q7" s="368"/>
      <c r="R7" s="333"/>
      <c r="S7" s="368"/>
      <c r="T7" s="368"/>
      <c r="U7" s="340"/>
      <c r="V7" s="35"/>
      <c r="W7" s="105"/>
      <c r="X7" s="4"/>
      <c r="Y7" s="4"/>
      <c r="Z7" s="4"/>
      <c r="AA7" s="4"/>
    </row>
    <row r="8" spans="1:29" ht="15" customHeight="1" x14ac:dyDescent="0.15">
      <c r="A8" s="48"/>
      <c r="B8" s="326"/>
      <c r="C8" s="332"/>
      <c r="D8" s="395"/>
      <c r="E8" s="395"/>
      <c r="F8" s="326"/>
      <c r="G8" s="332"/>
      <c r="H8" s="395"/>
      <c r="I8" s="395"/>
      <c r="J8" s="326"/>
      <c r="K8" s="332"/>
      <c r="L8" s="395"/>
      <c r="M8" s="395"/>
      <c r="N8" s="326"/>
      <c r="O8" s="332"/>
      <c r="P8" s="395"/>
      <c r="Q8" s="395"/>
      <c r="R8" s="49"/>
      <c r="S8" s="26"/>
      <c r="T8" s="26"/>
      <c r="U8" s="50"/>
      <c r="V8" s="35" t="s">
        <v>3</v>
      </c>
      <c r="W8" s="106">
        <v>2194.0700000000002</v>
      </c>
      <c r="X8" s="183">
        <v>7341487</v>
      </c>
      <c r="Y8" s="183">
        <v>13843525</v>
      </c>
      <c r="Z8" s="183">
        <v>6805319</v>
      </c>
      <c r="AA8" s="183">
        <v>7038206</v>
      </c>
    </row>
    <row r="9" spans="1:29" ht="15" customHeight="1" x14ac:dyDescent="0.15">
      <c r="A9" s="190" t="s">
        <v>100</v>
      </c>
      <c r="B9" s="396">
        <v>188303</v>
      </c>
      <c r="C9" s="397"/>
      <c r="D9" s="357">
        <v>62767</v>
      </c>
      <c r="E9" s="357"/>
      <c r="F9" s="386">
        <f>D9/B9*100</f>
        <v>33.332979294010187</v>
      </c>
      <c r="G9" s="387"/>
      <c r="H9" s="357">
        <v>52862</v>
      </c>
      <c r="I9" s="357"/>
      <c r="J9" s="398">
        <v>9905</v>
      </c>
      <c r="K9" s="399"/>
      <c r="L9" s="357">
        <f>P9+R9</f>
        <v>39541</v>
      </c>
      <c r="M9" s="357"/>
      <c r="N9" s="386">
        <f>L9/B9*100</f>
        <v>20.998603314870181</v>
      </c>
      <c r="O9" s="387"/>
      <c r="P9" s="357">
        <v>29781</v>
      </c>
      <c r="Q9" s="357"/>
      <c r="R9" s="100">
        <v>9760</v>
      </c>
      <c r="S9" s="412">
        <v>165077</v>
      </c>
      <c r="T9" s="412"/>
      <c r="U9" s="192">
        <f>S9/B9*100</f>
        <v>87.665624020859994</v>
      </c>
      <c r="V9" s="47" t="s">
        <v>239</v>
      </c>
      <c r="W9" s="107">
        <v>627.57000000000005</v>
      </c>
      <c r="X9" s="182">
        <v>5258484</v>
      </c>
      <c r="Y9" s="182">
        <v>9572763</v>
      </c>
      <c r="Z9" s="182">
        <v>4698055</v>
      </c>
      <c r="AA9" s="182">
        <v>4874708</v>
      </c>
    </row>
    <row r="10" spans="1:29" ht="15" customHeight="1" x14ac:dyDescent="0.15">
      <c r="A10" s="189" t="s">
        <v>225</v>
      </c>
      <c r="B10" s="362">
        <v>24118</v>
      </c>
      <c r="C10" s="385"/>
      <c r="D10" s="345">
        <v>818</v>
      </c>
      <c r="E10" s="345"/>
      <c r="F10" s="388">
        <f t="shared" ref="F10:F19" si="0">D10/B10*100</f>
        <v>3.3916576830582965</v>
      </c>
      <c r="G10" s="389"/>
      <c r="H10" s="345" t="s">
        <v>142</v>
      </c>
      <c r="I10" s="345"/>
      <c r="J10" s="362">
        <v>818</v>
      </c>
      <c r="K10" s="385"/>
      <c r="L10" s="345">
        <v>1050</v>
      </c>
      <c r="M10" s="345"/>
      <c r="N10" s="388">
        <f t="shared" ref="N10:N19" si="1">L10/B10*100</f>
        <v>4.3535948254415793</v>
      </c>
      <c r="O10" s="389"/>
      <c r="P10" s="345" t="s">
        <v>142</v>
      </c>
      <c r="Q10" s="345"/>
      <c r="R10" s="95">
        <v>1050</v>
      </c>
      <c r="S10" s="345">
        <v>24350</v>
      </c>
      <c r="T10" s="345"/>
      <c r="U10" s="191">
        <f t="shared" ref="U10:U18" si="2">S10/B10*100</f>
        <v>100.96193714238328</v>
      </c>
      <c r="V10" s="47" t="s">
        <v>240</v>
      </c>
      <c r="W10" s="107">
        <v>783.95</v>
      </c>
      <c r="X10" s="182">
        <v>2042199</v>
      </c>
      <c r="Y10" s="182">
        <v>4189577</v>
      </c>
      <c r="Z10" s="182">
        <v>2066099</v>
      </c>
      <c r="AA10" s="182">
        <v>2123478</v>
      </c>
    </row>
    <row r="11" spans="1:29" ht="15" customHeight="1" x14ac:dyDescent="0.15">
      <c r="A11" s="189" t="s">
        <v>226</v>
      </c>
      <c r="B11" s="362">
        <v>10694</v>
      </c>
      <c r="C11" s="385"/>
      <c r="D11" s="345">
        <f t="shared" ref="D11:D18" si="3">H11+J11</f>
        <v>6353</v>
      </c>
      <c r="E11" s="345"/>
      <c r="F11" s="388">
        <f t="shared" si="0"/>
        <v>59.407144193005422</v>
      </c>
      <c r="G11" s="389"/>
      <c r="H11" s="345">
        <v>979</v>
      </c>
      <c r="I11" s="345"/>
      <c r="J11" s="362">
        <v>5374</v>
      </c>
      <c r="K11" s="385"/>
      <c r="L11" s="345">
        <f t="shared" ref="L11:L19" si="4">P11+R11</f>
        <v>6269</v>
      </c>
      <c r="M11" s="345"/>
      <c r="N11" s="388">
        <f t="shared" si="1"/>
        <v>58.621657003927439</v>
      </c>
      <c r="O11" s="389"/>
      <c r="P11" s="345">
        <v>464</v>
      </c>
      <c r="Q11" s="345"/>
      <c r="R11" s="95">
        <v>5805</v>
      </c>
      <c r="S11" s="345">
        <v>10610</v>
      </c>
      <c r="T11" s="345"/>
      <c r="U11" s="191">
        <f t="shared" si="2"/>
        <v>99.214512810922017</v>
      </c>
      <c r="V11" s="47" t="s">
        <v>241</v>
      </c>
      <c r="W11" s="107">
        <v>375.86</v>
      </c>
      <c r="X11" s="182">
        <v>26201</v>
      </c>
      <c r="Y11" s="182">
        <v>56259</v>
      </c>
      <c r="Z11" s="182">
        <v>28260</v>
      </c>
      <c r="AA11" s="182">
        <v>27999</v>
      </c>
    </row>
    <row r="12" spans="1:29" ht="15" customHeight="1" x14ac:dyDescent="0.15">
      <c r="A12" s="189" t="s">
        <v>227</v>
      </c>
      <c r="B12" s="362">
        <v>13205</v>
      </c>
      <c r="C12" s="385"/>
      <c r="D12" s="345">
        <f t="shared" si="3"/>
        <v>7525</v>
      </c>
      <c r="E12" s="345"/>
      <c r="F12" s="388">
        <f t="shared" si="0"/>
        <v>56.985990155244224</v>
      </c>
      <c r="G12" s="389"/>
      <c r="H12" s="345">
        <v>4272</v>
      </c>
      <c r="I12" s="345"/>
      <c r="J12" s="362">
        <v>3253</v>
      </c>
      <c r="K12" s="385"/>
      <c r="L12" s="345">
        <f t="shared" si="4"/>
        <v>4507</v>
      </c>
      <c r="M12" s="345"/>
      <c r="N12" s="388">
        <f t="shared" si="1"/>
        <v>34.131010980689133</v>
      </c>
      <c r="O12" s="389"/>
      <c r="P12" s="345">
        <v>1801</v>
      </c>
      <c r="Q12" s="345"/>
      <c r="R12" s="95">
        <v>2706</v>
      </c>
      <c r="S12" s="345">
        <v>10187</v>
      </c>
      <c r="T12" s="345"/>
      <c r="U12" s="191">
        <v>77.2</v>
      </c>
      <c r="V12" s="47" t="s">
        <v>242</v>
      </c>
      <c r="W12" s="107">
        <v>406.69</v>
      </c>
      <c r="X12" s="182">
        <v>14603</v>
      </c>
      <c r="Y12" s="182">
        <v>24926</v>
      </c>
      <c r="Z12" s="182">
        <v>12905</v>
      </c>
      <c r="AA12" s="182">
        <v>12021</v>
      </c>
    </row>
    <row r="13" spans="1:29" ht="15" customHeight="1" x14ac:dyDescent="0.15">
      <c r="A13" s="189" t="s">
        <v>228</v>
      </c>
      <c r="B13" s="362">
        <v>10382</v>
      </c>
      <c r="C13" s="385"/>
      <c r="D13" s="345">
        <f t="shared" si="3"/>
        <v>5021</v>
      </c>
      <c r="E13" s="345"/>
      <c r="F13" s="388">
        <f t="shared" si="0"/>
        <v>48.362550568291276</v>
      </c>
      <c r="G13" s="389"/>
      <c r="H13" s="345">
        <v>4711</v>
      </c>
      <c r="I13" s="345"/>
      <c r="J13" s="362">
        <v>310</v>
      </c>
      <c r="K13" s="385"/>
      <c r="L13" s="345">
        <f t="shared" si="4"/>
        <v>2351</v>
      </c>
      <c r="M13" s="345"/>
      <c r="N13" s="388">
        <f t="shared" si="1"/>
        <v>22.644962434983626</v>
      </c>
      <c r="O13" s="389"/>
      <c r="P13" s="345">
        <v>2232</v>
      </c>
      <c r="Q13" s="345"/>
      <c r="R13" s="95">
        <v>119</v>
      </c>
      <c r="S13" s="345">
        <v>7712</v>
      </c>
      <c r="T13" s="345"/>
      <c r="U13" s="191">
        <f t="shared" si="2"/>
        <v>74.282411866692357</v>
      </c>
      <c r="V13" s="47"/>
      <c r="W13" s="107"/>
      <c r="X13" s="44"/>
      <c r="Y13" s="44"/>
      <c r="Z13" s="44"/>
      <c r="AA13" s="44"/>
    </row>
    <row r="14" spans="1:29" ht="15" customHeight="1" x14ac:dyDescent="0.15">
      <c r="A14" s="189" t="s">
        <v>229</v>
      </c>
      <c r="B14" s="362">
        <v>11565</v>
      </c>
      <c r="C14" s="385"/>
      <c r="D14" s="345">
        <f t="shared" si="3"/>
        <v>5402</v>
      </c>
      <c r="E14" s="345"/>
      <c r="F14" s="388">
        <f t="shared" si="0"/>
        <v>46.709900562040637</v>
      </c>
      <c r="G14" s="389"/>
      <c r="H14" s="345">
        <v>5336</v>
      </c>
      <c r="I14" s="345"/>
      <c r="J14" s="362">
        <v>66</v>
      </c>
      <c r="K14" s="385"/>
      <c r="L14" s="345">
        <f t="shared" si="4"/>
        <v>2765</v>
      </c>
      <c r="M14" s="345"/>
      <c r="N14" s="388">
        <f t="shared" si="1"/>
        <v>23.908344141807177</v>
      </c>
      <c r="O14" s="389"/>
      <c r="P14" s="345">
        <v>2739</v>
      </c>
      <c r="Q14" s="345"/>
      <c r="R14" s="95">
        <v>26</v>
      </c>
      <c r="S14" s="345">
        <v>8928</v>
      </c>
      <c r="T14" s="345"/>
      <c r="U14" s="191">
        <f t="shared" si="2"/>
        <v>77.198443579766547</v>
      </c>
      <c r="V14" s="47" t="s">
        <v>307</v>
      </c>
      <c r="W14" s="107">
        <v>186.38</v>
      </c>
      <c r="X14" s="182">
        <v>272856</v>
      </c>
      <c r="Y14" s="182">
        <v>561828</v>
      </c>
      <c r="Z14" s="182">
        <v>280893</v>
      </c>
      <c r="AA14" s="182">
        <v>280935</v>
      </c>
    </row>
    <row r="15" spans="1:29" ht="15" customHeight="1" x14ac:dyDescent="0.15">
      <c r="A15" s="189" t="s">
        <v>230</v>
      </c>
      <c r="B15" s="362">
        <v>28027</v>
      </c>
      <c r="C15" s="385"/>
      <c r="D15" s="345">
        <f t="shared" si="3"/>
        <v>12837</v>
      </c>
      <c r="E15" s="345"/>
      <c r="F15" s="388">
        <f t="shared" si="0"/>
        <v>45.802262104399325</v>
      </c>
      <c r="G15" s="389"/>
      <c r="H15" s="345">
        <v>12789</v>
      </c>
      <c r="I15" s="345"/>
      <c r="J15" s="362">
        <v>48</v>
      </c>
      <c r="K15" s="385"/>
      <c r="L15" s="345">
        <f t="shared" si="4"/>
        <v>7686</v>
      </c>
      <c r="M15" s="345"/>
      <c r="N15" s="388">
        <f t="shared" si="1"/>
        <v>27.423555856852321</v>
      </c>
      <c r="O15" s="389"/>
      <c r="P15" s="345">
        <v>7664</v>
      </c>
      <c r="Q15" s="345"/>
      <c r="R15" s="95">
        <v>22</v>
      </c>
      <c r="S15" s="345">
        <v>22876</v>
      </c>
      <c r="T15" s="345"/>
      <c r="U15" s="191">
        <f t="shared" si="2"/>
        <v>81.621293752452999</v>
      </c>
      <c r="V15" s="47" t="s">
        <v>199</v>
      </c>
      <c r="W15" s="107">
        <v>24.36</v>
      </c>
      <c r="X15" s="182">
        <v>93435</v>
      </c>
      <c r="Y15" s="182">
        <v>184577</v>
      </c>
      <c r="Z15" s="182">
        <v>91794</v>
      </c>
      <c r="AA15" s="182">
        <v>92783</v>
      </c>
    </row>
    <row r="16" spans="1:29" ht="15" customHeight="1" x14ac:dyDescent="0.15">
      <c r="A16" s="189" t="s">
        <v>231</v>
      </c>
      <c r="B16" s="362">
        <v>27533</v>
      </c>
      <c r="C16" s="385"/>
      <c r="D16" s="345">
        <f t="shared" si="3"/>
        <v>12882</v>
      </c>
      <c r="E16" s="345"/>
      <c r="F16" s="388">
        <f t="shared" si="0"/>
        <v>46.787491373987578</v>
      </c>
      <c r="G16" s="389"/>
      <c r="H16" s="345">
        <v>12862</v>
      </c>
      <c r="I16" s="345"/>
      <c r="J16" s="362">
        <v>20</v>
      </c>
      <c r="K16" s="385"/>
      <c r="L16" s="345">
        <f t="shared" si="4"/>
        <v>7748</v>
      </c>
      <c r="M16" s="345"/>
      <c r="N16" s="388">
        <f t="shared" si="1"/>
        <v>28.140776522718191</v>
      </c>
      <c r="O16" s="389"/>
      <c r="P16" s="345">
        <v>7731</v>
      </c>
      <c r="Q16" s="345"/>
      <c r="R16" s="95">
        <v>17</v>
      </c>
      <c r="S16" s="345">
        <v>22399</v>
      </c>
      <c r="T16" s="345"/>
      <c r="U16" s="191">
        <f t="shared" si="2"/>
        <v>81.35328514873062</v>
      </c>
      <c r="V16" s="47" t="s">
        <v>308</v>
      </c>
      <c r="W16" s="107">
        <v>10.98</v>
      </c>
      <c r="X16" s="182">
        <v>77854</v>
      </c>
      <c r="Y16" s="182">
        <v>147643</v>
      </c>
      <c r="Z16" s="182">
        <v>70626</v>
      </c>
      <c r="AA16" s="182">
        <v>77017</v>
      </c>
    </row>
    <row r="17" spans="1:27" ht="15" customHeight="1" x14ac:dyDescent="0.15">
      <c r="A17" s="189" t="s">
        <v>232</v>
      </c>
      <c r="B17" s="362">
        <v>20640</v>
      </c>
      <c r="C17" s="385"/>
      <c r="D17" s="345">
        <f t="shared" si="3"/>
        <v>8420</v>
      </c>
      <c r="E17" s="345"/>
      <c r="F17" s="388">
        <f t="shared" si="0"/>
        <v>40.79457364341085</v>
      </c>
      <c r="G17" s="389"/>
      <c r="H17" s="345">
        <v>8407</v>
      </c>
      <c r="I17" s="345"/>
      <c r="J17" s="362">
        <v>13</v>
      </c>
      <c r="K17" s="385"/>
      <c r="L17" s="345">
        <f t="shared" si="4"/>
        <v>4927</v>
      </c>
      <c r="M17" s="345"/>
      <c r="N17" s="388">
        <f t="shared" si="1"/>
        <v>23.871124031007753</v>
      </c>
      <c r="O17" s="389"/>
      <c r="P17" s="345">
        <v>4917</v>
      </c>
      <c r="Q17" s="345"/>
      <c r="R17" s="95">
        <v>10</v>
      </c>
      <c r="S17" s="345">
        <v>17147</v>
      </c>
      <c r="T17" s="345"/>
      <c r="U17" s="191">
        <f t="shared" si="2"/>
        <v>83.07655038759691</v>
      </c>
      <c r="V17" s="47" t="s">
        <v>206</v>
      </c>
      <c r="W17" s="107">
        <v>16.420000000000002</v>
      </c>
      <c r="X17" s="182">
        <v>95814</v>
      </c>
      <c r="Y17" s="182">
        <v>190126</v>
      </c>
      <c r="Z17" s="182">
        <v>92946</v>
      </c>
      <c r="AA17" s="182">
        <v>97180</v>
      </c>
    </row>
    <row r="18" spans="1:27" ht="15" customHeight="1" x14ac:dyDescent="0.15">
      <c r="A18" s="189" t="s">
        <v>233</v>
      </c>
      <c r="B18" s="362">
        <v>21089</v>
      </c>
      <c r="C18" s="385"/>
      <c r="D18" s="345">
        <f t="shared" si="3"/>
        <v>3064</v>
      </c>
      <c r="E18" s="345"/>
      <c r="F18" s="388">
        <f t="shared" si="0"/>
        <v>14.528901322964579</v>
      </c>
      <c r="G18" s="389"/>
      <c r="H18" s="345">
        <v>3062</v>
      </c>
      <c r="I18" s="345"/>
      <c r="J18" s="362">
        <v>2</v>
      </c>
      <c r="K18" s="385"/>
      <c r="L18" s="345">
        <v>1994</v>
      </c>
      <c r="M18" s="345"/>
      <c r="N18" s="388">
        <f t="shared" si="1"/>
        <v>9.4551662003888293</v>
      </c>
      <c r="O18" s="389"/>
      <c r="P18" s="345">
        <v>1991</v>
      </c>
      <c r="Q18" s="345"/>
      <c r="R18" s="95">
        <v>3</v>
      </c>
      <c r="S18" s="345">
        <v>20019</v>
      </c>
      <c r="T18" s="345"/>
      <c r="U18" s="191">
        <f t="shared" si="2"/>
        <v>94.926264877424245</v>
      </c>
      <c r="V18" s="47" t="s">
        <v>203</v>
      </c>
      <c r="W18" s="107">
        <v>103.31</v>
      </c>
      <c r="X18" s="182">
        <v>63894</v>
      </c>
      <c r="Y18" s="182">
        <v>132145</v>
      </c>
      <c r="Z18" s="182">
        <v>66357</v>
      </c>
      <c r="AA18" s="182">
        <v>65788</v>
      </c>
    </row>
    <row r="19" spans="1:27" ht="15" customHeight="1" x14ac:dyDescent="0.15">
      <c r="A19" s="189" t="s">
        <v>234</v>
      </c>
      <c r="B19" s="362">
        <v>21050</v>
      </c>
      <c r="C19" s="385"/>
      <c r="D19" s="345">
        <v>445</v>
      </c>
      <c r="E19" s="345"/>
      <c r="F19" s="388">
        <f t="shared" si="0"/>
        <v>2.1140142517814726</v>
      </c>
      <c r="G19" s="389"/>
      <c r="H19" s="345">
        <v>444</v>
      </c>
      <c r="I19" s="345"/>
      <c r="J19" s="362">
        <v>1</v>
      </c>
      <c r="K19" s="385"/>
      <c r="L19" s="345">
        <f t="shared" si="4"/>
        <v>244</v>
      </c>
      <c r="M19" s="345"/>
      <c r="N19" s="388">
        <f t="shared" si="1"/>
        <v>1.159144893111639</v>
      </c>
      <c r="O19" s="389"/>
      <c r="P19" s="345">
        <v>242</v>
      </c>
      <c r="Q19" s="345"/>
      <c r="R19" s="95">
        <v>2</v>
      </c>
      <c r="S19" s="345">
        <v>20849</v>
      </c>
      <c r="T19" s="345"/>
      <c r="U19" s="191">
        <v>99.1</v>
      </c>
      <c r="V19" s="47" t="s">
        <v>201</v>
      </c>
      <c r="W19" s="107">
        <v>29.43</v>
      </c>
      <c r="X19" s="182">
        <v>127224</v>
      </c>
      <c r="Y19" s="182">
        <v>260255</v>
      </c>
      <c r="Z19" s="182">
        <v>130653</v>
      </c>
      <c r="AA19" s="182">
        <v>129602</v>
      </c>
    </row>
    <row r="20" spans="1:27" ht="15" customHeight="1" x14ac:dyDescent="0.15">
      <c r="A20" s="55"/>
      <c r="B20" s="327"/>
      <c r="C20" s="331"/>
      <c r="D20" s="321"/>
      <c r="E20" s="321"/>
      <c r="F20" s="327"/>
      <c r="G20" s="331"/>
      <c r="H20" s="321"/>
      <c r="I20" s="321"/>
      <c r="J20" s="327"/>
      <c r="K20" s="331"/>
      <c r="L20" s="321"/>
      <c r="M20" s="321"/>
      <c r="N20" s="327"/>
      <c r="O20" s="331"/>
      <c r="P20" s="321"/>
      <c r="Q20" s="321"/>
      <c r="R20" s="51"/>
      <c r="S20" s="321"/>
      <c r="T20" s="321"/>
      <c r="U20" s="52"/>
      <c r="V20" s="47" t="s">
        <v>202</v>
      </c>
      <c r="W20" s="107">
        <v>17.34</v>
      </c>
      <c r="X20" s="182">
        <v>55010</v>
      </c>
      <c r="Y20" s="182">
        <v>113552</v>
      </c>
      <c r="Z20" s="182">
        <v>56417</v>
      </c>
      <c r="AA20" s="182">
        <v>57135</v>
      </c>
    </row>
    <row r="21" spans="1:27" ht="15" customHeight="1" x14ac:dyDescent="0.15">
      <c r="D21" s="99"/>
      <c r="E21" s="99"/>
      <c r="F21" s="99"/>
      <c r="G21" s="99"/>
      <c r="H21" s="99"/>
      <c r="I21" s="99"/>
      <c r="J21" s="363" t="s">
        <v>554</v>
      </c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47" t="s">
        <v>212</v>
      </c>
      <c r="W21" s="107">
        <v>21.58</v>
      </c>
      <c r="X21" s="182">
        <v>121296</v>
      </c>
      <c r="Y21" s="182">
        <v>237815</v>
      </c>
      <c r="Z21" s="182">
        <v>115800</v>
      </c>
      <c r="AA21" s="182">
        <v>122015</v>
      </c>
    </row>
    <row r="22" spans="1:27" ht="15" customHeight="1" x14ac:dyDescent="0.15">
      <c r="D22" s="8"/>
      <c r="E22" s="15"/>
      <c r="F22" s="8"/>
      <c r="G22" s="15"/>
      <c r="H22" s="8"/>
      <c r="I22" s="15"/>
      <c r="J22" s="361" t="s">
        <v>551</v>
      </c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47" t="s">
        <v>211</v>
      </c>
      <c r="W22" s="107">
        <v>71.55</v>
      </c>
      <c r="X22" s="182">
        <v>200182</v>
      </c>
      <c r="Y22" s="182">
        <v>429152</v>
      </c>
      <c r="Z22" s="182">
        <v>209979</v>
      </c>
      <c r="AA22" s="182">
        <v>219173</v>
      </c>
    </row>
    <row r="23" spans="1:27" ht="15" customHeight="1" x14ac:dyDescent="0.15">
      <c r="D23" s="8"/>
      <c r="E23" s="15"/>
      <c r="F23" s="8"/>
      <c r="G23" s="15"/>
      <c r="H23" s="8"/>
      <c r="I23" s="15"/>
      <c r="J23" s="361" t="s">
        <v>552</v>
      </c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47" t="s">
        <v>309</v>
      </c>
      <c r="W23" s="107">
        <v>11.3</v>
      </c>
      <c r="X23" s="182">
        <v>61909</v>
      </c>
      <c r="Y23" s="182">
        <v>123828</v>
      </c>
      <c r="Z23" s="182">
        <v>60957</v>
      </c>
      <c r="AA23" s="182">
        <v>62871</v>
      </c>
    </row>
    <row r="24" spans="1:27" ht="15" customHeight="1" x14ac:dyDescent="0.15">
      <c r="D24" s="8"/>
      <c r="E24" s="15"/>
      <c r="F24" s="8"/>
      <c r="G24" s="15"/>
      <c r="H24" s="8"/>
      <c r="I24" s="15"/>
      <c r="J24" s="366" t="s">
        <v>553</v>
      </c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181" t="s">
        <v>243</v>
      </c>
      <c r="W24" s="106">
        <v>20.51</v>
      </c>
      <c r="X24" s="183">
        <v>93638</v>
      </c>
      <c r="Y24" s="183">
        <v>195543</v>
      </c>
      <c r="Z24" s="183">
        <v>96036</v>
      </c>
      <c r="AA24" s="183">
        <v>99507</v>
      </c>
    </row>
    <row r="25" spans="1:27" ht="15" customHeight="1" x14ac:dyDescent="0.15">
      <c r="V25" s="47" t="s">
        <v>204</v>
      </c>
      <c r="W25" s="107">
        <v>27.55</v>
      </c>
      <c r="X25" s="182">
        <v>90870</v>
      </c>
      <c r="Y25" s="182">
        <v>187027</v>
      </c>
      <c r="Z25" s="182">
        <v>93655</v>
      </c>
      <c r="AA25" s="182">
        <v>93372</v>
      </c>
    </row>
    <row r="26" spans="1:27" ht="14.25" customHeight="1" x14ac:dyDescent="0.15">
      <c r="A26" s="1"/>
      <c r="B26" s="414" t="s">
        <v>320</v>
      </c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V26" s="47" t="s">
        <v>310</v>
      </c>
      <c r="W26" s="107">
        <v>17.14</v>
      </c>
      <c r="X26" s="182">
        <v>74210</v>
      </c>
      <c r="Y26" s="182">
        <v>151575</v>
      </c>
      <c r="Z26" s="182">
        <v>73841</v>
      </c>
      <c r="AA26" s="182">
        <v>77734</v>
      </c>
    </row>
    <row r="27" spans="1:27" ht="13.5" customHeight="1" x14ac:dyDescent="0.15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15"/>
      <c r="V27" s="47" t="s">
        <v>311</v>
      </c>
      <c r="W27" s="107">
        <v>11.46</v>
      </c>
      <c r="X27" s="182">
        <v>62339</v>
      </c>
      <c r="Y27" s="182">
        <v>126862</v>
      </c>
      <c r="Z27" s="182">
        <v>62412</v>
      </c>
      <c r="AA27" s="182">
        <v>64450</v>
      </c>
    </row>
    <row r="28" spans="1:27" ht="14.25" customHeight="1" x14ac:dyDescent="0.15">
      <c r="C28" s="9"/>
      <c r="D28" s="8"/>
      <c r="E28" s="15"/>
      <c r="F28" s="8"/>
      <c r="G28" s="15"/>
      <c r="H28" s="8"/>
      <c r="I28" s="15"/>
      <c r="J28" s="15"/>
      <c r="K28" s="8"/>
      <c r="L28" s="8"/>
      <c r="M28" s="15"/>
      <c r="S28" s="14"/>
      <c r="T28" s="204" t="s">
        <v>511</v>
      </c>
      <c r="V28" s="47" t="s">
        <v>207</v>
      </c>
      <c r="W28" s="107">
        <v>8.15</v>
      </c>
      <c r="X28" s="182">
        <v>38642</v>
      </c>
      <c r="Y28" s="182">
        <v>76371</v>
      </c>
      <c r="Z28" s="182">
        <v>37167</v>
      </c>
      <c r="AA28" s="182">
        <v>39204</v>
      </c>
    </row>
    <row r="29" spans="1:27" ht="14.25" customHeight="1" x14ac:dyDescent="0.15">
      <c r="A29" s="332" t="s">
        <v>274</v>
      </c>
      <c r="B29" s="322" t="s">
        <v>299</v>
      </c>
      <c r="C29" s="322"/>
      <c r="D29" s="322"/>
      <c r="E29" s="322" t="s">
        <v>297</v>
      </c>
      <c r="F29" s="322"/>
      <c r="G29" s="322"/>
      <c r="H29" s="322" t="s">
        <v>298</v>
      </c>
      <c r="I29" s="322"/>
      <c r="J29" s="322"/>
      <c r="K29" s="322" t="s">
        <v>296</v>
      </c>
      <c r="L29" s="404"/>
      <c r="M29" s="404"/>
      <c r="N29" s="404"/>
      <c r="O29" s="322" t="s">
        <v>300</v>
      </c>
      <c r="P29" s="322"/>
      <c r="Q29" s="322"/>
      <c r="R29" s="322" t="s">
        <v>301</v>
      </c>
      <c r="S29" s="322"/>
      <c r="T29" s="326"/>
      <c r="V29" s="47" t="s">
        <v>210</v>
      </c>
      <c r="W29" s="107">
        <v>10.16</v>
      </c>
      <c r="X29" s="182">
        <v>30271</v>
      </c>
      <c r="Y29" s="182">
        <v>57024</v>
      </c>
      <c r="Z29" s="182">
        <v>28509</v>
      </c>
      <c r="AA29" s="182">
        <v>28515</v>
      </c>
    </row>
    <row r="30" spans="1:27" ht="14.25" customHeight="1" x14ac:dyDescent="0.15">
      <c r="A30" s="329"/>
      <c r="B30" s="393"/>
      <c r="C30" s="393"/>
      <c r="D30" s="393"/>
      <c r="E30" s="393"/>
      <c r="F30" s="393"/>
      <c r="G30" s="393"/>
      <c r="H30" s="393"/>
      <c r="I30" s="393"/>
      <c r="J30" s="393"/>
      <c r="K30" s="415"/>
      <c r="L30" s="415"/>
      <c r="M30" s="415"/>
      <c r="N30" s="415"/>
      <c r="O30" s="393"/>
      <c r="P30" s="393"/>
      <c r="Q30" s="393"/>
      <c r="R30" s="393"/>
      <c r="S30" s="393"/>
      <c r="T30" s="411"/>
      <c r="V30" s="47" t="s">
        <v>244</v>
      </c>
      <c r="W30" s="107">
        <v>6.39</v>
      </c>
      <c r="X30" s="182">
        <v>42980</v>
      </c>
      <c r="Y30" s="182">
        <v>83268</v>
      </c>
      <c r="Z30" s="182">
        <v>40343</v>
      </c>
      <c r="AA30" s="182">
        <v>42925</v>
      </c>
    </row>
    <row r="31" spans="1:27" x14ac:dyDescent="0.15">
      <c r="A31" s="329"/>
      <c r="B31" s="393"/>
      <c r="C31" s="393"/>
      <c r="D31" s="393"/>
      <c r="E31" s="393"/>
      <c r="F31" s="393"/>
      <c r="G31" s="393"/>
      <c r="H31" s="393"/>
      <c r="I31" s="393"/>
      <c r="J31" s="393"/>
      <c r="K31" s="415"/>
      <c r="L31" s="415"/>
      <c r="M31" s="415"/>
      <c r="N31" s="415"/>
      <c r="O31" s="393"/>
      <c r="P31" s="393"/>
      <c r="Q31" s="393"/>
      <c r="R31" s="393"/>
      <c r="S31" s="393"/>
      <c r="T31" s="411"/>
      <c r="V31" s="47" t="s">
        <v>312</v>
      </c>
      <c r="W31" s="107">
        <v>13.42</v>
      </c>
      <c r="X31" s="182">
        <v>39610</v>
      </c>
      <c r="Y31" s="182">
        <v>85317</v>
      </c>
      <c r="Z31" s="182">
        <v>41930</v>
      </c>
      <c r="AA31" s="182">
        <v>43387</v>
      </c>
    </row>
    <row r="32" spans="1:27" ht="15" customHeight="1" x14ac:dyDescent="0.15">
      <c r="A32" s="331"/>
      <c r="B32" s="323"/>
      <c r="C32" s="323"/>
      <c r="D32" s="323"/>
      <c r="E32" s="323"/>
      <c r="F32" s="323"/>
      <c r="G32" s="323"/>
      <c r="H32" s="323"/>
      <c r="I32" s="323"/>
      <c r="J32" s="323"/>
      <c r="K32" s="413"/>
      <c r="L32" s="413"/>
      <c r="M32" s="413"/>
      <c r="N32" s="413"/>
      <c r="O32" s="323"/>
      <c r="P32" s="323"/>
      <c r="Q32" s="323"/>
      <c r="R32" s="323"/>
      <c r="S32" s="323"/>
      <c r="T32" s="327"/>
      <c r="V32" s="47" t="s">
        <v>205</v>
      </c>
      <c r="W32" s="107">
        <v>10.23</v>
      </c>
      <c r="X32" s="182">
        <v>36152</v>
      </c>
      <c r="Y32" s="182">
        <v>74905</v>
      </c>
      <c r="Z32" s="182">
        <v>36145</v>
      </c>
      <c r="AA32" s="182">
        <v>38760</v>
      </c>
    </row>
    <row r="33" spans="1:29" ht="15" customHeight="1" x14ac:dyDescent="0.15">
      <c r="A33" s="101"/>
      <c r="B33" s="377"/>
      <c r="C33" s="378"/>
      <c r="D33" s="379"/>
      <c r="E33" s="394"/>
      <c r="F33" s="394"/>
      <c r="G33" s="394"/>
      <c r="H33" s="394"/>
      <c r="I33" s="394"/>
      <c r="J33" s="394"/>
      <c r="K33" s="394"/>
      <c r="L33" s="404"/>
      <c r="M33" s="404"/>
      <c r="N33" s="404"/>
      <c r="O33" s="394"/>
      <c r="P33" s="394"/>
      <c r="Q33" s="394"/>
      <c r="R33" s="394"/>
      <c r="S33" s="377"/>
      <c r="T33" s="72"/>
      <c r="U33" s="8"/>
      <c r="V33" s="47" t="s">
        <v>198</v>
      </c>
      <c r="W33" s="107">
        <v>12.88</v>
      </c>
      <c r="X33" s="182">
        <v>55414</v>
      </c>
      <c r="Y33" s="182">
        <v>117007</v>
      </c>
      <c r="Z33" s="182">
        <v>56915</v>
      </c>
      <c r="AA33" s="182">
        <v>60092</v>
      </c>
    </row>
    <row r="34" spans="1:29" ht="15" customHeight="1" x14ac:dyDescent="0.15">
      <c r="A34" s="180" t="s">
        <v>682</v>
      </c>
      <c r="B34" s="390">
        <v>162565</v>
      </c>
      <c r="C34" s="391"/>
      <c r="D34" s="392"/>
      <c r="E34" s="390">
        <v>143638</v>
      </c>
      <c r="F34" s="391"/>
      <c r="G34" s="392"/>
      <c r="H34" s="405">
        <v>7.0000000000000007E-2</v>
      </c>
      <c r="I34" s="406"/>
      <c r="J34" s="407"/>
      <c r="K34" s="401">
        <v>88.4</v>
      </c>
      <c r="L34" s="402"/>
      <c r="M34" s="402"/>
      <c r="N34" s="403"/>
      <c r="O34" s="390">
        <v>7020</v>
      </c>
      <c r="P34" s="391"/>
      <c r="Q34" s="392"/>
      <c r="R34" s="390">
        <v>99537</v>
      </c>
      <c r="S34" s="391"/>
      <c r="T34" s="17"/>
      <c r="U34" s="8"/>
      <c r="V34" s="47" t="s">
        <v>200</v>
      </c>
      <c r="W34" s="107">
        <v>15.32</v>
      </c>
      <c r="X34" s="182">
        <v>32128</v>
      </c>
      <c r="Y34" s="182">
        <v>72023</v>
      </c>
      <c r="Z34" s="182">
        <v>35885</v>
      </c>
      <c r="AA34" s="182">
        <v>36138</v>
      </c>
    </row>
    <row r="35" spans="1:29" ht="15" customHeight="1" x14ac:dyDescent="0.15">
      <c r="A35" s="285" t="s">
        <v>351</v>
      </c>
      <c r="B35" s="390">
        <v>172771</v>
      </c>
      <c r="C35" s="391"/>
      <c r="D35" s="392"/>
      <c r="E35" s="390">
        <v>150473</v>
      </c>
      <c r="F35" s="391"/>
      <c r="G35" s="392"/>
      <c r="H35" s="405">
        <v>4.76</v>
      </c>
      <c r="I35" s="406"/>
      <c r="J35" s="407"/>
      <c r="K35" s="401">
        <v>87.1</v>
      </c>
      <c r="L35" s="402"/>
      <c r="M35" s="402"/>
      <c r="N35" s="403"/>
      <c r="O35" s="390">
        <v>7354</v>
      </c>
      <c r="P35" s="391"/>
      <c r="Q35" s="392"/>
      <c r="R35" s="390">
        <v>103386</v>
      </c>
      <c r="S35" s="391"/>
      <c r="V35" s="47" t="s">
        <v>213</v>
      </c>
      <c r="W35" s="107">
        <v>21.01</v>
      </c>
      <c r="X35" s="182">
        <v>73160</v>
      </c>
      <c r="Y35" s="182">
        <v>148479</v>
      </c>
      <c r="Z35" s="182">
        <v>72598</v>
      </c>
      <c r="AA35" s="182">
        <v>75881</v>
      </c>
    </row>
    <row r="36" spans="1:29" ht="15" customHeight="1" x14ac:dyDescent="0.15">
      <c r="A36" s="285" t="s">
        <v>335</v>
      </c>
      <c r="B36" s="390">
        <v>178597</v>
      </c>
      <c r="C36" s="391"/>
      <c r="D36" s="392"/>
      <c r="E36" s="390">
        <v>154079</v>
      </c>
      <c r="F36" s="391"/>
      <c r="G36" s="392"/>
      <c r="H36" s="405">
        <v>2.4</v>
      </c>
      <c r="I36" s="406"/>
      <c r="J36" s="407"/>
      <c r="K36" s="401">
        <v>86.3</v>
      </c>
      <c r="L36" s="402"/>
      <c r="M36" s="402"/>
      <c r="N36" s="403"/>
      <c r="O36" s="390">
        <v>7531</v>
      </c>
      <c r="P36" s="391"/>
      <c r="Q36" s="392"/>
      <c r="R36" s="390">
        <v>112180</v>
      </c>
      <c r="S36" s="391"/>
      <c r="T36" s="17"/>
      <c r="V36" s="47" t="s">
        <v>245</v>
      </c>
      <c r="W36" s="107">
        <v>17.97</v>
      </c>
      <c r="X36" s="182">
        <v>41230</v>
      </c>
      <c r="Y36" s="182">
        <v>92262</v>
      </c>
      <c r="Z36" s="182">
        <v>46364</v>
      </c>
      <c r="AA36" s="182">
        <v>45898</v>
      </c>
    </row>
    <row r="37" spans="1:29" ht="15" customHeight="1" x14ac:dyDescent="0.15">
      <c r="A37" s="285" t="s">
        <v>336</v>
      </c>
      <c r="B37" s="390">
        <v>183775</v>
      </c>
      <c r="C37" s="391"/>
      <c r="D37" s="392"/>
      <c r="E37" s="390">
        <v>160499</v>
      </c>
      <c r="F37" s="391"/>
      <c r="G37" s="392"/>
      <c r="H37" s="405">
        <v>4.17</v>
      </c>
      <c r="I37" s="406"/>
      <c r="J37" s="407"/>
      <c r="K37" s="401">
        <v>87.3</v>
      </c>
      <c r="L37" s="402"/>
      <c r="M37" s="402"/>
      <c r="N37" s="403"/>
      <c r="O37" s="390">
        <v>7845</v>
      </c>
      <c r="P37" s="391"/>
      <c r="Q37" s="392"/>
      <c r="R37" s="390">
        <v>120905</v>
      </c>
      <c r="S37" s="391"/>
      <c r="T37" s="17"/>
      <c r="V37" s="47" t="s">
        <v>209</v>
      </c>
      <c r="W37" s="107">
        <v>9.9</v>
      </c>
      <c r="X37" s="182">
        <v>25781</v>
      </c>
      <c r="Y37" s="182">
        <v>54725</v>
      </c>
      <c r="Z37" s="182">
        <v>27662</v>
      </c>
      <c r="AA37" s="182">
        <v>27063</v>
      </c>
    </row>
    <row r="38" spans="1:29" ht="15" customHeight="1" x14ac:dyDescent="0.15">
      <c r="A38" s="285" t="s">
        <v>354</v>
      </c>
      <c r="B38" s="390">
        <v>185500</v>
      </c>
      <c r="C38" s="391"/>
      <c r="D38" s="392"/>
      <c r="E38" s="390">
        <v>164571</v>
      </c>
      <c r="F38" s="391"/>
      <c r="G38" s="392"/>
      <c r="H38" s="405">
        <v>2.54</v>
      </c>
      <c r="I38" s="406"/>
      <c r="J38" s="407"/>
      <c r="K38" s="401">
        <v>88.7</v>
      </c>
      <c r="L38" s="402"/>
      <c r="M38" s="402"/>
      <c r="N38" s="403"/>
      <c r="O38" s="390">
        <v>8044</v>
      </c>
      <c r="P38" s="391"/>
      <c r="Q38" s="392"/>
      <c r="R38" s="390">
        <v>121836</v>
      </c>
      <c r="S38" s="391"/>
      <c r="T38" s="17"/>
      <c r="V38" s="47" t="s">
        <v>208</v>
      </c>
      <c r="W38" s="107">
        <v>73.47</v>
      </c>
      <c r="X38" s="182">
        <v>36080</v>
      </c>
      <c r="Y38" s="182">
        <v>80221</v>
      </c>
      <c r="Z38" s="182">
        <v>39964</v>
      </c>
      <c r="AA38" s="182">
        <v>40257</v>
      </c>
    </row>
    <row r="39" spans="1:29" ht="15" customHeight="1" x14ac:dyDescent="0.15">
      <c r="A39" s="285" t="s">
        <v>339</v>
      </c>
      <c r="B39" s="390">
        <v>188303</v>
      </c>
      <c r="C39" s="391"/>
      <c r="D39" s="392"/>
      <c r="E39" s="390">
        <v>165077</v>
      </c>
      <c r="F39" s="391"/>
      <c r="G39" s="392"/>
      <c r="H39" s="405">
        <v>1.1399999999999999</v>
      </c>
      <c r="I39" s="406"/>
      <c r="J39" s="407"/>
      <c r="K39" s="401">
        <v>87.7</v>
      </c>
      <c r="L39" s="402"/>
      <c r="M39" s="402"/>
      <c r="N39" s="403"/>
      <c r="O39" s="390">
        <v>8132</v>
      </c>
      <c r="P39" s="391"/>
      <c r="Q39" s="392"/>
      <c r="R39" s="390">
        <v>127238</v>
      </c>
      <c r="S39" s="391"/>
      <c r="T39" s="251"/>
      <c r="V39" s="47" t="s">
        <v>313</v>
      </c>
      <c r="W39" s="107">
        <v>15.75</v>
      </c>
      <c r="X39" s="182">
        <v>100220</v>
      </c>
      <c r="Y39" s="182">
        <v>206047</v>
      </c>
      <c r="Z39" s="182">
        <v>100251</v>
      </c>
      <c r="AA39" s="182">
        <v>105796</v>
      </c>
    </row>
    <row r="40" spans="1:29" ht="15" customHeight="1" x14ac:dyDescent="0.15">
      <c r="A40" s="83"/>
      <c r="B40" s="408"/>
      <c r="C40" s="409"/>
      <c r="D40" s="410"/>
      <c r="E40" s="408"/>
      <c r="F40" s="409"/>
      <c r="G40" s="410"/>
      <c r="H40" s="400"/>
      <c r="I40" s="400"/>
      <c r="J40" s="400"/>
      <c r="K40" s="400"/>
      <c r="L40" s="413"/>
      <c r="M40" s="413"/>
      <c r="N40" s="413"/>
      <c r="O40" s="400"/>
      <c r="P40" s="400"/>
      <c r="Q40" s="400"/>
      <c r="R40" s="400"/>
      <c r="S40" s="408"/>
      <c r="T40" s="60"/>
      <c r="V40" s="56"/>
      <c r="W40" s="54"/>
      <c r="X40" s="56"/>
      <c r="Y40" s="56"/>
      <c r="Z40" s="56"/>
      <c r="AA40" s="56"/>
    </row>
    <row r="41" spans="1:29" ht="15" customHeight="1" x14ac:dyDescent="0.15">
      <c r="B41" s="8"/>
      <c r="C41" s="15" t="s">
        <v>557</v>
      </c>
      <c r="D41" s="8"/>
      <c r="E41" s="361" t="s">
        <v>555</v>
      </c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Z41" s="145" t="s">
        <v>382</v>
      </c>
      <c r="AA41" s="148"/>
    </row>
    <row r="42" spans="1:29" ht="15" customHeight="1" x14ac:dyDescent="0.15">
      <c r="B42" s="8"/>
      <c r="C42" s="15" t="s">
        <v>562</v>
      </c>
      <c r="D42" s="8"/>
      <c r="E42" s="361" t="s">
        <v>383</v>
      </c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W42" s="8"/>
      <c r="X42" s="8"/>
      <c r="Y42" s="8"/>
      <c r="Z42" s="9"/>
      <c r="AA42" s="14" t="s">
        <v>246</v>
      </c>
      <c r="AB42" s="8"/>
      <c r="AC42" s="8"/>
    </row>
    <row r="43" spans="1:29" ht="15" customHeight="1" x14ac:dyDescent="0.15">
      <c r="B43" s="8"/>
      <c r="C43" s="15" t="s">
        <v>560</v>
      </c>
      <c r="D43" s="8"/>
      <c r="E43" s="361" t="s">
        <v>384</v>
      </c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  <row r="44" spans="1:29" ht="17.100000000000001" customHeight="1" x14ac:dyDescent="0.15">
      <c r="B44" s="8"/>
      <c r="C44" s="15"/>
      <c r="D44" s="8"/>
      <c r="E44" s="366" t="s">
        <v>385</v>
      </c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</row>
    <row r="45" spans="1:29" ht="17.25" customHeight="1" x14ac:dyDescent="0.15">
      <c r="W45" s="286"/>
    </row>
    <row r="46" spans="1:29" ht="13.5" customHeight="1" x14ac:dyDescent="0.15">
      <c r="H46" s="6" t="s">
        <v>386</v>
      </c>
      <c r="N46" s="8"/>
      <c r="O46" s="15"/>
      <c r="P46" s="8"/>
      <c r="Q46" s="15"/>
      <c r="R46" s="8"/>
      <c r="S46" s="15"/>
      <c r="T46" s="8"/>
      <c r="U46" s="8"/>
    </row>
    <row r="47" spans="1:29" ht="13.5" customHeight="1" x14ac:dyDescent="0.15">
      <c r="N47" s="8"/>
      <c r="O47" s="15"/>
      <c r="P47" s="8"/>
      <c r="Q47" s="15"/>
      <c r="R47" s="8"/>
      <c r="S47" s="15"/>
      <c r="T47" s="8"/>
      <c r="U47" s="8"/>
    </row>
    <row r="48" spans="1:29" ht="13.5" customHeight="1" x14ac:dyDescent="0.15">
      <c r="N48" s="8"/>
      <c r="O48" s="15"/>
      <c r="P48" s="8"/>
      <c r="Q48" s="15"/>
      <c r="R48" s="8"/>
      <c r="S48" s="15"/>
      <c r="T48" s="8"/>
      <c r="U48" s="8"/>
    </row>
    <row r="49" spans="1:21" x14ac:dyDescent="0.15">
      <c r="N49" s="8"/>
      <c r="O49" s="15"/>
      <c r="P49" s="8"/>
      <c r="Q49" s="15"/>
      <c r="R49" s="8"/>
      <c r="S49" s="15"/>
      <c r="T49" s="8"/>
      <c r="U49" s="8"/>
    </row>
    <row r="50" spans="1:21" x14ac:dyDescent="0.15">
      <c r="A50" s="1"/>
    </row>
    <row r="51" spans="1:21" x14ac:dyDescent="0.15">
      <c r="A51" s="1"/>
    </row>
  </sheetData>
  <mergeCells count="203">
    <mergeCell ref="B39:D39"/>
    <mergeCell ref="E39:G39"/>
    <mergeCell ref="H39:J39"/>
    <mergeCell ref="K39:N39"/>
    <mergeCell ref="O39:Q39"/>
    <mergeCell ref="R39:S39"/>
    <mergeCell ref="R35:S35"/>
    <mergeCell ref="B37:D37"/>
    <mergeCell ref="B1:P1"/>
    <mergeCell ref="B26:L27"/>
    <mergeCell ref="O34:Q34"/>
    <mergeCell ref="O35:Q35"/>
    <mergeCell ref="O36:Q36"/>
    <mergeCell ref="O37:Q37"/>
    <mergeCell ref="O38:Q38"/>
    <mergeCell ref="R36:S36"/>
    <mergeCell ref="P13:Q13"/>
    <mergeCell ref="P14:Q14"/>
    <mergeCell ref="P15:Q15"/>
    <mergeCell ref="E29:G32"/>
    <mergeCell ref="H29:J32"/>
    <mergeCell ref="K29:N32"/>
    <mergeCell ref="F13:G13"/>
    <mergeCell ref="F14:G14"/>
    <mergeCell ref="B40:D40"/>
    <mergeCell ref="R29:T32"/>
    <mergeCell ref="S20:T20"/>
    <mergeCell ref="R37:S37"/>
    <mergeCell ref="R38:S38"/>
    <mergeCell ref="R40:S40"/>
    <mergeCell ref="S3:T7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R33:S33"/>
    <mergeCell ref="R34:S34"/>
    <mergeCell ref="E40:G40"/>
    <mergeCell ref="K40:N40"/>
    <mergeCell ref="O29:Q32"/>
    <mergeCell ref="O33:Q33"/>
    <mergeCell ref="H19:I19"/>
    <mergeCell ref="H20:I20"/>
    <mergeCell ref="J20:K20"/>
    <mergeCell ref="J17:K17"/>
    <mergeCell ref="J21:U21"/>
    <mergeCell ref="J22:U22"/>
    <mergeCell ref="J23:U23"/>
    <mergeCell ref="J24:U24"/>
    <mergeCell ref="O40:Q40"/>
    <mergeCell ref="K38:N38"/>
    <mergeCell ref="K34:N34"/>
    <mergeCell ref="K35:N35"/>
    <mergeCell ref="K36:N36"/>
    <mergeCell ref="K37:N37"/>
    <mergeCell ref="K33:N33"/>
    <mergeCell ref="H38:J38"/>
    <mergeCell ref="H40:J40"/>
    <mergeCell ref="H37:J37"/>
    <mergeCell ref="H36:J36"/>
    <mergeCell ref="H33:J33"/>
    <mergeCell ref="H34:J34"/>
    <mergeCell ref="H35:J35"/>
    <mergeCell ref="L9:M9"/>
    <mergeCell ref="P16:Q16"/>
    <mergeCell ref="P17:Q17"/>
    <mergeCell ref="P18:Q18"/>
    <mergeCell ref="P19:Q19"/>
    <mergeCell ref="N20:O20"/>
    <mergeCell ref="P20:Q20"/>
    <mergeCell ref="N16:O16"/>
    <mergeCell ref="N17:O17"/>
    <mergeCell ref="N18:O18"/>
    <mergeCell ref="N19:O19"/>
    <mergeCell ref="L20:M20"/>
    <mergeCell ref="P11:Q11"/>
    <mergeCell ref="P12:Q12"/>
    <mergeCell ref="N5:O7"/>
    <mergeCell ref="N8:O8"/>
    <mergeCell ref="N9:O9"/>
    <mergeCell ref="N10:O10"/>
    <mergeCell ref="N11:O11"/>
    <mergeCell ref="N12:O12"/>
    <mergeCell ref="N13:O13"/>
    <mergeCell ref="N14:O14"/>
    <mergeCell ref="N15:O15"/>
    <mergeCell ref="P4:Q7"/>
    <mergeCell ref="P8:Q8"/>
    <mergeCell ref="P9:Q9"/>
    <mergeCell ref="P10:Q10"/>
    <mergeCell ref="J10:K10"/>
    <mergeCell ref="J11:K11"/>
    <mergeCell ref="J12:K12"/>
    <mergeCell ref="L18:M18"/>
    <mergeCell ref="L19:M19"/>
    <mergeCell ref="L13:M13"/>
    <mergeCell ref="L14:M14"/>
    <mergeCell ref="L15:M15"/>
    <mergeCell ref="L16:M16"/>
    <mergeCell ref="L17:M17"/>
    <mergeCell ref="L8:M8"/>
    <mergeCell ref="L10:M10"/>
    <mergeCell ref="L11:M11"/>
    <mergeCell ref="L12:M12"/>
    <mergeCell ref="J18:K18"/>
    <mergeCell ref="J19:K19"/>
    <mergeCell ref="J13:K13"/>
    <mergeCell ref="J14:K14"/>
    <mergeCell ref="J15:K15"/>
    <mergeCell ref="J16:K16"/>
    <mergeCell ref="J8:K8"/>
    <mergeCell ref="J9:K9"/>
    <mergeCell ref="H8:I8"/>
    <mergeCell ref="H17:I17"/>
    <mergeCell ref="H18:I18"/>
    <mergeCell ref="H4:I7"/>
    <mergeCell ref="H9:I9"/>
    <mergeCell ref="H10:I10"/>
    <mergeCell ref="H11:I11"/>
    <mergeCell ref="H12:I12"/>
    <mergeCell ref="H13:I13"/>
    <mergeCell ref="H14:I14"/>
    <mergeCell ref="H15:I15"/>
    <mergeCell ref="H16:I16"/>
    <mergeCell ref="X3:AA3"/>
    <mergeCell ref="A3:A7"/>
    <mergeCell ref="D3:K3"/>
    <mergeCell ref="L3:R3"/>
    <mergeCell ref="J4:K7"/>
    <mergeCell ref="L4:M7"/>
    <mergeCell ref="A29:A32"/>
    <mergeCell ref="D8:E8"/>
    <mergeCell ref="D4:E7"/>
    <mergeCell ref="B3:C7"/>
    <mergeCell ref="B8:C8"/>
    <mergeCell ref="D9:E9"/>
    <mergeCell ref="D10:E10"/>
    <mergeCell ref="D11:E11"/>
    <mergeCell ref="D12:E12"/>
    <mergeCell ref="D13:E13"/>
    <mergeCell ref="B9:C9"/>
    <mergeCell ref="B20:C20"/>
    <mergeCell ref="F11:G11"/>
    <mergeCell ref="F12:G12"/>
    <mergeCell ref="D18:E18"/>
    <mergeCell ref="D19:E19"/>
    <mergeCell ref="D20:E20"/>
    <mergeCell ref="F16:G16"/>
    <mergeCell ref="F8:G8"/>
    <mergeCell ref="F5:G7"/>
    <mergeCell ref="F9:G9"/>
    <mergeCell ref="F10:G10"/>
    <mergeCell ref="B38:D38"/>
    <mergeCell ref="B29:D32"/>
    <mergeCell ref="B34:D34"/>
    <mergeCell ref="B35:D35"/>
    <mergeCell ref="B36:D36"/>
    <mergeCell ref="F17:G17"/>
    <mergeCell ref="F18:G18"/>
    <mergeCell ref="F19:G19"/>
    <mergeCell ref="F20:G20"/>
    <mergeCell ref="D14:E14"/>
    <mergeCell ref="D15:E15"/>
    <mergeCell ref="D16:E16"/>
    <mergeCell ref="D17:E17"/>
    <mergeCell ref="E37:G37"/>
    <mergeCell ref="F15:G15"/>
    <mergeCell ref="E38:G38"/>
    <mergeCell ref="E33:G33"/>
    <mergeCell ref="E34:G34"/>
    <mergeCell ref="E35:G35"/>
    <mergeCell ref="E36:G36"/>
    <mergeCell ref="E41:U41"/>
    <mergeCell ref="E42:U42"/>
    <mergeCell ref="E43:U43"/>
    <mergeCell ref="E44:U44"/>
    <mergeCell ref="B33:D33"/>
    <mergeCell ref="R2:U2"/>
    <mergeCell ref="Z2:AA2"/>
    <mergeCell ref="V1:AA1"/>
    <mergeCell ref="R4:R7"/>
    <mergeCell ref="X4:X6"/>
    <mergeCell ref="Y4:AA5"/>
    <mergeCell ref="U3:U7"/>
    <mergeCell ref="W3:W6"/>
    <mergeCell ref="V3:V6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 differentOddEven="1">
    <oddHeader>&amp;L&amp;"ＭＳ 明朝,標準"&amp;10 26　人　口</oddHeader>
    <evenHeader>&amp;R&amp;"ＭＳ 明朝,標準"&amp;10人　口　27</even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showGridLines="0" zoomScale="90" zoomScaleNormal="90" zoomScaleSheetLayoutView="90" zoomScalePageLayoutView="90" workbookViewId="0">
      <selection activeCell="C29" sqref="C29:F29"/>
    </sheetView>
  </sheetViews>
  <sheetFormatPr defaultRowHeight="13.5" x14ac:dyDescent="0.15"/>
  <cols>
    <col min="1" max="1" width="15.625" style="16" customWidth="1"/>
    <col min="2" max="6" width="14.25" style="6" customWidth="1"/>
    <col min="7" max="7" width="12.25" style="6" bestFit="1" customWidth="1"/>
    <col min="8" max="8" width="10.25" style="6" bestFit="1" customWidth="1"/>
    <col min="9" max="9" width="12.25" style="6" bestFit="1" customWidth="1"/>
    <col min="10" max="11" width="8.5" style="6" customWidth="1"/>
    <col min="12" max="12" width="6.75" style="6" customWidth="1"/>
    <col min="13" max="16384" width="9" style="6"/>
  </cols>
  <sheetData>
    <row r="1" spans="1:26" ht="18.75" customHeight="1" x14ac:dyDescent="0.15">
      <c r="B1" s="319" t="s">
        <v>512</v>
      </c>
      <c r="C1" s="319"/>
      <c r="D1" s="319"/>
      <c r="E1" s="319"/>
      <c r="F1" s="319"/>
      <c r="G1" s="15"/>
      <c r="H1" s="15"/>
      <c r="I1" s="15"/>
      <c r="J1" s="15"/>
      <c r="K1" s="15"/>
      <c r="L1" s="15"/>
    </row>
    <row r="2" spans="1:26" x14ac:dyDescent="0.15">
      <c r="A2" s="22"/>
      <c r="Z2" s="216">
        <v>43466</v>
      </c>
    </row>
    <row r="3" spans="1:26" ht="22.7" customHeight="1" x14ac:dyDescent="0.15">
      <c r="A3" s="203" t="s">
        <v>247</v>
      </c>
      <c r="B3" s="199" t="s">
        <v>563</v>
      </c>
      <c r="C3" s="207" t="s">
        <v>513</v>
      </c>
      <c r="D3" s="208" t="s">
        <v>514</v>
      </c>
      <c r="E3" s="201" t="s">
        <v>515</v>
      </c>
      <c r="F3" s="201" t="s">
        <v>564</v>
      </c>
    </row>
    <row r="4" spans="1:26" ht="22.7" customHeight="1" x14ac:dyDescent="0.15">
      <c r="A4" s="184" t="s">
        <v>148</v>
      </c>
      <c r="B4" s="187">
        <v>197231</v>
      </c>
      <c r="C4" s="187">
        <v>195374</v>
      </c>
      <c r="D4" s="187">
        <v>191848</v>
      </c>
      <c r="E4" s="187">
        <v>186893</v>
      </c>
      <c r="F4" s="187">
        <v>180621</v>
      </c>
    </row>
    <row r="5" spans="1:26" ht="22.7" customHeight="1" x14ac:dyDescent="0.15">
      <c r="A5" s="200" t="s">
        <v>286</v>
      </c>
      <c r="B5" s="185">
        <f>SUM(B6:B8)</f>
        <v>26227</v>
      </c>
      <c r="C5" s="185">
        <f t="shared" ref="C5:F5" si="0">SUM(C6:C8)</f>
        <v>24762</v>
      </c>
      <c r="D5" s="185">
        <f t="shared" si="0"/>
        <v>22449</v>
      </c>
      <c r="E5" s="185">
        <f t="shared" si="0"/>
        <v>20280</v>
      </c>
      <c r="F5" s="185">
        <f t="shared" si="0"/>
        <v>18843</v>
      </c>
      <c r="G5" s="17"/>
    </row>
    <row r="6" spans="1:26" ht="22.7" customHeight="1" x14ac:dyDescent="0.15">
      <c r="A6" s="202" t="s">
        <v>287</v>
      </c>
      <c r="B6" s="182">
        <v>8124</v>
      </c>
      <c r="C6" s="182">
        <v>7244</v>
      </c>
      <c r="D6" s="182">
        <v>6539</v>
      </c>
      <c r="E6" s="182">
        <v>6051</v>
      </c>
      <c r="F6" s="182">
        <v>5863</v>
      </c>
    </row>
    <row r="7" spans="1:26" ht="22.7" customHeight="1" x14ac:dyDescent="0.15">
      <c r="A7" s="202" t="s">
        <v>248</v>
      </c>
      <c r="B7" s="182">
        <v>9085</v>
      </c>
      <c r="C7" s="182">
        <v>8416</v>
      </c>
      <c r="D7" s="182">
        <v>7485</v>
      </c>
      <c r="E7" s="182">
        <v>6746</v>
      </c>
      <c r="F7" s="182">
        <v>6242</v>
      </c>
    </row>
    <row r="8" spans="1:26" ht="22.7" customHeight="1" x14ac:dyDescent="0.15">
      <c r="A8" s="198" t="s">
        <v>249</v>
      </c>
      <c r="B8" s="186">
        <v>9018</v>
      </c>
      <c r="C8" s="186">
        <v>9102</v>
      </c>
      <c r="D8" s="186">
        <v>8425</v>
      </c>
      <c r="E8" s="186">
        <v>7483</v>
      </c>
      <c r="F8" s="186">
        <v>6738</v>
      </c>
    </row>
    <row r="9" spans="1:26" ht="22.7" customHeight="1" x14ac:dyDescent="0.15">
      <c r="A9" s="200" t="s">
        <v>250</v>
      </c>
      <c r="B9" s="185">
        <f>SUM(B10:B19)</f>
        <v>124076</v>
      </c>
      <c r="C9" s="185">
        <f t="shared" ref="C9:F9" si="1">SUM(C10:C19)</f>
        <v>121425</v>
      </c>
      <c r="D9" s="185">
        <f t="shared" si="1"/>
        <v>116996</v>
      </c>
      <c r="E9" s="185">
        <f t="shared" si="1"/>
        <v>110197</v>
      </c>
      <c r="F9" s="185">
        <f t="shared" si="1"/>
        <v>102865</v>
      </c>
      <c r="G9" s="17"/>
    </row>
    <row r="10" spans="1:26" ht="22.7" customHeight="1" x14ac:dyDescent="0.15">
      <c r="A10" s="202" t="s">
        <v>251</v>
      </c>
      <c r="B10" s="182">
        <v>9379</v>
      </c>
      <c r="C10" s="182">
        <v>10226</v>
      </c>
      <c r="D10" s="182">
        <v>10299</v>
      </c>
      <c r="E10" s="182">
        <v>9487</v>
      </c>
      <c r="F10" s="182">
        <v>8372</v>
      </c>
    </row>
    <row r="11" spans="1:26" ht="22.7" customHeight="1" x14ac:dyDescent="0.15">
      <c r="A11" s="202" t="s">
        <v>252</v>
      </c>
      <c r="B11" s="182">
        <v>11032</v>
      </c>
      <c r="C11" s="182">
        <v>10738</v>
      </c>
      <c r="D11" s="182">
        <v>11416</v>
      </c>
      <c r="E11" s="182">
        <v>11450</v>
      </c>
      <c r="F11" s="182">
        <v>10464</v>
      </c>
    </row>
    <row r="12" spans="1:26" ht="22.7" customHeight="1" x14ac:dyDescent="0.15">
      <c r="A12" s="202" t="s">
        <v>253</v>
      </c>
      <c r="B12" s="182">
        <v>9850</v>
      </c>
      <c r="C12" s="182">
        <v>8666</v>
      </c>
      <c r="D12" s="182">
        <v>8392</v>
      </c>
      <c r="E12" s="182">
        <v>8822</v>
      </c>
      <c r="F12" s="182">
        <v>8859</v>
      </c>
    </row>
    <row r="13" spans="1:26" ht="22.7" customHeight="1" x14ac:dyDescent="0.15">
      <c r="A13" s="202" t="s">
        <v>254</v>
      </c>
      <c r="B13" s="182">
        <v>10807</v>
      </c>
      <c r="C13" s="182">
        <v>9793</v>
      </c>
      <c r="D13" s="182">
        <v>8690</v>
      </c>
      <c r="E13" s="182">
        <v>8367</v>
      </c>
      <c r="F13" s="182">
        <v>8712</v>
      </c>
    </row>
    <row r="14" spans="1:26" ht="22.7" customHeight="1" x14ac:dyDescent="0.15">
      <c r="A14" s="202" t="s">
        <v>255</v>
      </c>
      <c r="B14" s="182">
        <v>11933</v>
      </c>
      <c r="C14" s="182">
        <v>11042</v>
      </c>
      <c r="D14" s="182">
        <v>9996</v>
      </c>
      <c r="E14" s="182">
        <v>8896</v>
      </c>
      <c r="F14" s="182">
        <v>8543</v>
      </c>
    </row>
    <row r="15" spans="1:26" ht="22.7" customHeight="1" x14ac:dyDescent="0.15">
      <c r="A15" s="202" t="s">
        <v>256</v>
      </c>
      <c r="B15" s="182">
        <v>13809</v>
      </c>
      <c r="C15" s="182">
        <v>12533</v>
      </c>
      <c r="D15" s="182">
        <v>11560</v>
      </c>
      <c r="E15" s="182">
        <v>10452</v>
      </c>
      <c r="F15" s="182">
        <v>9308</v>
      </c>
    </row>
    <row r="16" spans="1:26" ht="22.7" customHeight="1" x14ac:dyDescent="0.15">
      <c r="A16" s="202" t="s">
        <v>257</v>
      </c>
      <c r="B16" s="182">
        <v>15039</v>
      </c>
      <c r="C16" s="182">
        <v>14377</v>
      </c>
      <c r="D16" s="182">
        <v>13037</v>
      </c>
      <c r="E16" s="182">
        <v>12010</v>
      </c>
      <c r="F16" s="182">
        <v>10851</v>
      </c>
    </row>
    <row r="17" spans="1:8" ht="22.7" customHeight="1" x14ac:dyDescent="0.15">
      <c r="A17" s="202" t="s">
        <v>258</v>
      </c>
      <c r="B17" s="182">
        <v>16174</v>
      </c>
      <c r="C17" s="182">
        <v>15259</v>
      </c>
      <c r="D17" s="182">
        <v>14607</v>
      </c>
      <c r="E17" s="182">
        <v>13235</v>
      </c>
      <c r="F17" s="182">
        <v>12183</v>
      </c>
    </row>
    <row r="18" spans="1:8" ht="22.7" customHeight="1" x14ac:dyDescent="0.15">
      <c r="A18" s="202" t="s">
        <v>259</v>
      </c>
      <c r="B18" s="182">
        <v>14389</v>
      </c>
      <c r="C18" s="182">
        <v>15563</v>
      </c>
      <c r="D18" s="182">
        <v>14640</v>
      </c>
      <c r="E18" s="182">
        <v>13995</v>
      </c>
      <c r="F18" s="182">
        <v>12691</v>
      </c>
    </row>
    <row r="19" spans="1:8" ht="22.7" customHeight="1" x14ac:dyDescent="0.15">
      <c r="A19" s="198" t="s">
        <v>260</v>
      </c>
      <c r="B19" s="186">
        <v>11664</v>
      </c>
      <c r="C19" s="186">
        <v>13228</v>
      </c>
      <c r="D19" s="186">
        <v>14359</v>
      </c>
      <c r="E19" s="186">
        <v>13483</v>
      </c>
      <c r="F19" s="186">
        <v>12882</v>
      </c>
    </row>
    <row r="20" spans="1:8" ht="22.7" customHeight="1" x14ac:dyDescent="0.15">
      <c r="A20" s="200" t="s">
        <v>261</v>
      </c>
      <c r="B20" s="185">
        <f>SUM(B21:B26)</f>
        <v>46928</v>
      </c>
      <c r="C20" s="185">
        <f t="shared" ref="C20:F20" si="2">SUM(C21:C26)</f>
        <v>49186</v>
      </c>
      <c r="D20" s="185">
        <f t="shared" si="2"/>
        <v>52405</v>
      </c>
      <c r="E20" s="185">
        <f t="shared" si="2"/>
        <v>56416</v>
      </c>
      <c r="F20" s="185">
        <f t="shared" si="2"/>
        <v>58915</v>
      </c>
      <c r="G20" s="17"/>
    </row>
    <row r="21" spans="1:8" ht="22.7" customHeight="1" x14ac:dyDescent="0.15">
      <c r="A21" s="202" t="s">
        <v>262</v>
      </c>
      <c r="B21" s="182">
        <v>10429</v>
      </c>
      <c r="C21" s="182">
        <v>12323</v>
      </c>
      <c r="D21" s="182">
        <v>14002</v>
      </c>
      <c r="E21" s="182">
        <v>15240</v>
      </c>
      <c r="F21" s="182">
        <v>14296</v>
      </c>
    </row>
    <row r="22" spans="1:8" ht="22.7" customHeight="1" x14ac:dyDescent="0.15">
      <c r="A22" s="202" t="s">
        <v>263</v>
      </c>
      <c r="B22" s="182">
        <v>9771</v>
      </c>
      <c r="C22" s="182">
        <v>9308</v>
      </c>
      <c r="D22" s="182">
        <v>10975</v>
      </c>
      <c r="E22" s="182">
        <v>12479</v>
      </c>
      <c r="F22" s="182">
        <v>13606</v>
      </c>
    </row>
    <row r="23" spans="1:8" ht="22.7" customHeight="1" x14ac:dyDescent="0.15">
      <c r="A23" s="202" t="s">
        <v>264</v>
      </c>
      <c r="B23" s="182">
        <v>9621</v>
      </c>
      <c r="C23" s="182">
        <v>9041</v>
      </c>
      <c r="D23" s="182">
        <v>8631</v>
      </c>
      <c r="E23" s="182">
        <v>10177</v>
      </c>
      <c r="F23" s="182">
        <v>11582</v>
      </c>
    </row>
    <row r="24" spans="1:8" ht="22.7" customHeight="1" x14ac:dyDescent="0.15">
      <c r="A24" s="202" t="s">
        <v>265</v>
      </c>
      <c r="B24" s="182">
        <v>8065</v>
      </c>
      <c r="C24" s="182">
        <v>8523</v>
      </c>
      <c r="D24" s="182">
        <v>7961</v>
      </c>
      <c r="E24" s="182">
        <v>7633</v>
      </c>
      <c r="F24" s="182">
        <v>9002</v>
      </c>
    </row>
    <row r="25" spans="1:8" ht="22.7" customHeight="1" x14ac:dyDescent="0.15">
      <c r="A25" s="202" t="s">
        <v>266</v>
      </c>
      <c r="B25" s="182">
        <v>5457</v>
      </c>
      <c r="C25" s="182">
        <v>5873</v>
      </c>
      <c r="D25" s="182">
        <v>6259</v>
      </c>
      <c r="E25" s="182">
        <v>5774</v>
      </c>
      <c r="F25" s="182">
        <v>5540</v>
      </c>
    </row>
    <row r="26" spans="1:8" ht="22.7" customHeight="1" x14ac:dyDescent="0.15">
      <c r="A26" s="209" t="s">
        <v>267</v>
      </c>
      <c r="B26" s="210">
        <v>3585</v>
      </c>
      <c r="C26" s="210">
        <v>4118</v>
      </c>
      <c r="D26" s="182">
        <v>4577</v>
      </c>
      <c r="E26" s="182">
        <v>5113</v>
      </c>
      <c r="F26" s="182">
        <v>4889</v>
      </c>
    </row>
    <row r="27" spans="1:8" ht="15" customHeight="1" x14ac:dyDescent="0.15">
      <c r="A27" s="214"/>
      <c r="B27" s="214" t="s">
        <v>566</v>
      </c>
      <c r="C27" s="211"/>
      <c r="D27" s="211"/>
      <c r="E27" s="211"/>
      <c r="F27" s="211"/>
      <c r="G27" s="16"/>
    </row>
    <row r="28" spans="1:8" ht="12.75" customHeight="1" x14ac:dyDescent="0.15">
      <c r="A28" s="215"/>
      <c r="B28" s="215" t="s">
        <v>567</v>
      </c>
      <c r="C28" s="213"/>
      <c r="D28" s="213"/>
      <c r="E28" s="213"/>
      <c r="F28" s="213"/>
      <c r="G28" s="16"/>
    </row>
    <row r="29" spans="1:8" ht="17.25" customHeight="1" x14ac:dyDescent="0.15">
      <c r="A29" s="212"/>
      <c r="C29" s="416" t="s">
        <v>565</v>
      </c>
      <c r="D29" s="416"/>
      <c r="E29" s="416"/>
      <c r="F29" s="416"/>
      <c r="H29" s="212"/>
    </row>
    <row r="30" spans="1:8" hidden="1" x14ac:dyDescent="0.15">
      <c r="A30" s="21"/>
      <c r="D30" s="317"/>
      <c r="E30" s="317"/>
      <c r="F30" s="317"/>
    </row>
    <row r="31" spans="1:8" x14ac:dyDescent="0.15">
      <c r="A31" s="21"/>
    </row>
    <row r="32" spans="1:8" x14ac:dyDescent="0.15">
      <c r="A32" s="21"/>
    </row>
  </sheetData>
  <mergeCells count="3">
    <mergeCell ref="B1:F1"/>
    <mergeCell ref="D30:F30"/>
    <mergeCell ref="C29:F29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>
    <oddHeader>&amp;L&amp;"ＭＳ 明朝,標準"&amp;10 28　人　口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showGridLines="0" zoomScale="90" zoomScaleNormal="90" zoomScaleSheetLayoutView="90" zoomScalePageLayoutView="80" workbookViewId="0">
      <selection activeCell="N55" sqref="N55"/>
    </sheetView>
  </sheetViews>
  <sheetFormatPr defaultRowHeight="13.5" x14ac:dyDescent="0.15"/>
  <cols>
    <col min="1" max="1" width="17.375" style="6" customWidth="1"/>
    <col min="2" max="2" width="11.625" style="6" customWidth="1"/>
    <col min="3" max="4" width="10.875" style="6" customWidth="1"/>
    <col min="5" max="6" width="11.625" style="6" customWidth="1"/>
    <col min="7" max="7" width="12.625" style="6" customWidth="1"/>
    <col min="8" max="8" width="17.375" style="6" customWidth="1"/>
    <col min="9" max="14" width="11.625" style="6" customWidth="1"/>
    <col min="15" max="16384" width="9" style="6"/>
  </cols>
  <sheetData>
    <row r="1" spans="1:15" ht="21.75" customHeight="1" x14ac:dyDescent="0.15">
      <c r="A1" s="324" t="s">
        <v>322</v>
      </c>
      <c r="B1" s="324"/>
      <c r="C1" s="324"/>
      <c r="D1" s="324"/>
      <c r="E1" s="324"/>
      <c r="F1" s="324"/>
      <c r="G1" s="324"/>
      <c r="H1" s="319" t="s">
        <v>323</v>
      </c>
      <c r="I1" s="319"/>
      <c r="J1" s="319"/>
      <c r="K1" s="319"/>
      <c r="L1" s="319"/>
      <c r="M1" s="319"/>
      <c r="N1" s="319"/>
      <c r="O1" s="17"/>
    </row>
    <row r="2" spans="1:15" x14ac:dyDescent="0.15">
      <c r="A2" s="1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325" t="s">
        <v>597</v>
      </c>
      <c r="N2" s="325"/>
      <c r="O2" s="17"/>
    </row>
    <row r="3" spans="1:15" ht="15" customHeight="1" x14ac:dyDescent="0.15">
      <c r="A3" s="320" t="s">
        <v>14</v>
      </c>
      <c r="B3" s="322" t="s">
        <v>15</v>
      </c>
      <c r="C3" s="322" t="s">
        <v>4</v>
      </c>
      <c r="D3" s="322" t="s">
        <v>5</v>
      </c>
      <c r="E3" s="322" t="s">
        <v>16</v>
      </c>
      <c r="F3" s="300" t="s">
        <v>17</v>
      </c>
      <c r="G3" s="300" t="s">
        <v>19</v>
      </c>
      <c r="H3" s="326" t="s">
        <v>14</v>
      </c>
      <c r="I3" s="322" t="s">
        <v>15</v>
      </c>
      <c r="J3" s="322" t="s">
        <v>4</v>
      </c>
      <c r="K3" s="322" t="s">
        <v>5</v>
      </c>
      <c r="L3" s="322" t="s">
        <v>431</v>
      </c>
      <c r="M3" s="300" t="s">
        <v>432</v>
      </c>
      <c r="N3" s="302" t="s">
        <v>59</v>
      </c>
      <c r="O3" s="17"/>
    </row>
    <row r="4" spans="1:15" ht="15" customHeight="1" x14ac:dyDescent="0.15">
      <c r="A4" s="321"/>
      <c r="B4" s="323"/>
      <c r="C4" s="323"/>
      <c r="D4" s="323"/>
      <c r="E4" s="323"/>
      <c r="F4" s="301" t="s">
        <v>18</v>
      </c>
      <c r="G4" s="301" t="s">
        <v>20</v>
      </c>
      <c r="H4" s="327"/>
      <c r="I4" s="323"/>
      <c r="J4" s="323"/>
      <c r="K4" s="323"/>
      <c r="L4" s="323"/>
      <c r="M4" s="301" t="s">
        <v>18</v>
      </c>
      <c r="N4" s="303" t="s">
        <v>20</v>
      </c>
      <c r="O4" s="17"/>
    </row>
    <row r="5" spans="1:15" s="124" customFormat="1" ht="13.9" customHeight="1" x14ac:dyDescent="0.15">
      <c r="A5" s="57"/>
      <c r="B5" s="53"/>
      <c r="C5" s="116"/>
      <c r="D5" s="116"/>
      <c r="E5" s="116"/>
      <c r="F5" s="116"/>
      <c r="G5" s="116"/>
      <c r="H5" s="57"/>
      <c r="I5" s="53"/>
      <c r="J5" s="116"/>
      <c r="K5" s="116"/>
      <c r="L5" s="116"/>
      <c r="M5" s="116"/>
      <c r="N5" s="116"/>
      <c r="O5" s="265"/>
    </row>
    <row r="6" spans="1:15" s="124" customFormat="1" ht="13.9" customHeight="1" x14ac:dyDescent="0.15">
      <c r="A6" s="58" t="s">
        <v>21</v>
      </c>
      <c r="B6" s="314">
        <v>195361</v>
      </c>
      <c r="C6" s="25">
        <v>95754</v>
      </c>
      <c r="D6" s="25">
        <v>99607</v>
      </c>
      <c r="E6" s="25">
        <v>94183</v>
      </c>
      <c r="F6" s="25">
        <v>9525.1584592881518</v>
      </c>
      <c r="G6" s="266">
        <f>ROUND(B6/E6,2)</f>
        <v>2.0699999999999998</v>
      </c>
      <c r="H6" s="152"/>
      <c r="I6" s="153"/>
      <c r="J6" s="154"/>
      <c r="K6" s="154"/>
      <c r="L6" s="154"/>
      <c r="M6" s="154"/>
      <c r="N6" s="154"/>
      <c r="O6" s="265"/>
    </row>
    <row r="7" spans="1:15" s="124" customFormat="1" ht="13.9" customHeight="1" x14ac:dyDescent="0.15">
      <c r="A7" s="59"/>
      <c r="B7" s="312"/>
      <c r="C7" s="308"/>
      <c r="D7" s="308"/>
      <c r="E7" s="308"/>
      <c r="F7" s="25"/>
      <c r="G7" s="37"/>
      <c r="H7" s="152"/>
      <c r="I7" s="153"/>
      <c r="J7" s="154"/>
      <c r="K7" s="154"/>
      <c r="L7" s="154"/>
      <c r="M7" s="154"/>
      <c r="N7" s="154"/>
      <c r="O7" s="265"/>
    </row>
    <row r="8" spans="1:15" s="124" customFormat="1" ht="13.9" customHeight="1" x14ac:dyDescent="0.15">
      <c r="A8" s="59" t="s">
        <v>22</v>
      </c>
      <c r="B8" s="312">
        <v>1784</v>
      </c>
      <c r="C8" s="308">
        <v>893</v>
      </c>
      <c r="D8" s="308">
        <v>891</v>
      </c>
      <c r="E8" s="308">
        <v>884</v>
      </c>
      <c r="F8" s="308">
        <v>7433.3333333333339</v>
      </c>
      <c r="G8" s="37">
        <f>ROUND(B8/E8,2)</f>
        <v>2.02</v>
      </c>
      <c r="H8" s="59" t="s">
        <v>61</v>
      </c>
      <c r="I8" s="312">
        <v>4259</v>
      </c>
      <c r="J8" s="308">
        <v>2074</v>
      </c>
      <c r="K8" s="308">
        <v>2185</v>
      </c>
      <c r="L8" s="308">
        <v>2439</v>
      </c>
      <c r="M8" s="308">
        <v>12168.571428571429</v>
      </c>
      <c r="N8" s="37">
        <f>ROUND(I8/L8,2)</f>
        <v>1.75</v>
      </c>
      <c r="O8" s="265"/>
    </row>
    <row r="9" spans="1:15" s="124" customFormat="1" ht="13.9" customHeight="1" x14ac:dyDescent="0.15">
      <c r="A9" s="59" t="s">
        <v>23</v>
      </c>
      <c r="B9" s="312">
        <v>1568</v>
      </c>
      <c r="C9" s="308">
        <v>753</v>
      </c>
      <c r="D9" s="308">
        <v>815</v>
      </c>
      <c r="E9" s="308">
        <v>698</v>
      </c>
      <c r="F9" s="308">
        <v>8711.1111111111113</v>
      </c>
      <c r="G9" s="37">
        <f t="shared" ref="G9:G51" si="0">ROUND(B9/E9,2)</f>
        <v>2.25</v>
      </c>
      <c r="H9" s="59" t="s">
        <v>62</v>
      </c>
      <c r="I9" s="312">
        <v>3886</v>
      </c>
      <c r="J9" s="308">
        <v>1865</v>
      </c>
      <c r="K9" s="308">
        <v>2021</v>
      </c>
      <c r="L9" s="308">
        <v>2076</v>
      </c>
      <c r="M9" s="308">
        <v>15544</v>
      </c>
      <c r="N9" s="37">
        <f t="shared" ref="N9:N50" si="1">ROUND(I9/L9,2)</f>
        <v>1.87</v>
      </c>
      <c r="O9" s="265"/>
    </row>
    <row r="10" spans="1:15" s="124" customFormat="1" ht="13.9" customHeight="1" x14ac:dyDescent="0.15">
      <c r="A10" s="59" t="s">
        <v>24</v>
      </c>
      <c r="B10" s="312">
        <v>1609</v>
      </c>
      <c r="C10" s="308">
        <v>758</v>
      </c>
      <c r="D10" s="308">
        <v>851</v>
      </c>
      <c r="E10" s="308">
        <v>750</v>
      </c>
      <c r="F10" s="308">
        <v>10056.25</v>
      </c>
      <c r="G10" s="37">
        <f t="shared" si="0"/>
        <v>2.15</v>
      </c>
      <c r="H10" s="59" t="s">
        <v>63</v>
      </c>
      <c r="I10" s="312">
        <v>2438</v>
      </c>
      <c r="J10" s="308">
        <v>1209</v>
      </c>
      <c r="K10" s="308">
        <v>1229</v>
      </c>
      <c r="L10" s="308">
        <v>1241</v>
      </c>
      <c r="M10" s="308">
        <v>12831.578947368422</v>
      </c>
      <c r="N10" s="37">
        <f t="shared" si="1"/>
        <v>1.96</v>
      </c>
      <c r="O10" s="265"/>
    </row>
    <row r="11" spans="1:15" s="124" customFormat="1" ht="13.9" customHeight="1" x14ac:dyDescent="0.15">
      <c r="A11" s="59" t="s">
        <v>25</v>
      </c>
      <c r="B11" s="312">
        <v>1527</v>
      </c>
      <c r="C11" s="308">
        <v>738</v>
      </c>
      <c r="D11" s="308">
        <v>789</v>
      </c>
      <c r="E11" s="308">
        <v>732</v>
      </c>
      <c r="F11" s="308">
        <v>12725</v>
      </c>
      <c r="G11" s="37">
        <f t="shared" si="0"/>
        <v>2.09</v>
      </c>
      <c r="H11" s="59" t="s">
        <v>64</v>
      </c>
      <c r="I11" s="312">
        <v>2261</v>
      </c>
      <c r="J11" s="308">
        <v>1063</v>
      </c>
      <c r="K11" s="308">
        <v>1198</v>
      </c>
      <c r="L11" s="308">
        <v>1026</v>
      </c>
      <c r="M11" s="308">
        <v>12561.111111111111</v>
      </c>
      <c r="N11" s="37">
        <f t="shared" si="1"/>
        <v>2.2000000000000002</v>
      </c>
      <c r="O11" s="265"/>
    </row>
    <row r="12" spans="1:15" s="124" customFormat="1" ht="13.9" customHeight="1" x14ac:dyDescent="0.15">
      <c r="A12" s="59" t="s">
        <v>26</v>
      </c>
      <c r="B12" s="312">
        <v>1947</v>
      </c>
      <c r="C12" s="308">
        <v>934</v>
      </c>
      <c r="D12" s="308">
        <v>1013</v>
      </c>
      <c r="E12" s="308">
        <v>1017</v>
      </c>
      <c r="F12" s="308">
        <v>8850</v>
      </c>
      <c r="G12" s="37">
        <f t="shared" si="0"/>
        <v>1.91</v>
      </c>
      <c r="H12" s="59" t="s">
        <v>65</v>
      </c>
      <c r="I12" s="312">
        <v>3250</v>
      </c>
      <c r="J12" s="308">
        <v>1569</v>
      </c>
      <c r="K12" s="308">
        <v>1681</v>
      </c>
      <c r="L12" s="308">
        <v>1774</v>
      </c>
      <c r="M12" s="308">
        <v>16250</v>
      </c>
      <c r="N12" s="37">
        <f t="shared" si="1"/>
        <v>1.83</v>
      </c>
      <c r="O12" s="265"/>
    </row>
    <row r="13" spans="1:15" s="124" customFormat="1" ht="13.9" customHeight="1" x14ac:dyDescent="0.15">
      <c r="A13" s="59"/>
      <c r="B13" s="312"/>
      <c r="C13" s="308"/>
      <c r="D13" s="308"/>
      <c r="E13" s="308"/>
      <c r="F13" s="308"/>
      <c r="G13" s="37"/>
      <c r="H13" s="59"/>
      <c r="I13" s="312"/>
      <c r="J13" s="308"/>
      <c r="K13" s="308"/>
      <c r="L13" s="308"/>
      <c r="M13" s="308"/>
      <c r="N13" s="37"/>
      <c r="O13" s="265"/>
    </row>
    <row r="14" spans="1:15" s="124" customFormat="1" ht="13.9" customHeight="1" x14ac:dyDescent="0.15">
      <c r="A14" s="59" t="s">
        <v>27</v>
      </c>
      <c r="B14" s="312">
        <v>18901</v>
      </c>
      <c r="C14" s="308">
        <v>9481</v>
      </c>
      <c r="D14" s="308">
        <v>9420</v>
      </c>
      <c r="E14" s="308">
        <v>9519</v>
      </c>
      <c r="F14" s="308">
        <v>7590.7630522088348</v>
      </c>
      <c r="G14" s="37">
        <f>ROUND(B14/E14,2)</f>
        <v>1.99</v>
      </c>
      <c r="H14" s="59" t="s">
        <v>66</v>
      </c>
      <c r="I14" s="312">
        <v>2629</v>
      </c>
      <c r="J14" s="308">
        <v>1280</v>
      </c>
      <c r="K14" s="308">
        <v>1349</v>
      </c>
      <c r="L14" s="308">
        <v>1369</v>
      </c>
      <c r="M14" s="308">
        <v>11950</v>
      </c>
      <c r="N14" s="37">
        <f t="shared" si="1"/>
        <v>1.92</v>
      </c>
      <c r="O14" s="265"/>
    </row>
    <row r="15" spans="1:15" s="124" customFormat="1" ht="13.9" customHeight="1" x14ac:dyDescent="0.15">
      <c r="A15" s="59" t="s">
        <v>28</v>
      </c>
      <c r="B15" s="312">
        <v>5946</v>
      </c>
      <c r="C15" s="308">
        <v>2981</v>
      </c>
      <c r="D15" s="308">
        <v>2965</v>
      </c>
      <c r="E15" s="308">
        <v>2886</v>
      </c>
      <c r="F15" s="308">
        <v>7251.2195121951227</v>
      </c>
      <c r="G15" s="37">
        <f t="shared" si="0"/>
        <v>2.06</v>
      </c>
      <c r="H15" s="59" t="s">
        <v>67</v>
      </c>
      <c r="I15" s="312">
        <v>1939</v>
      </c>
      <c r="J15" s="308">
        <v>1010</v>
      </c>
      <c r="K15" s="308">
        <v>929</v>
      </c>
      <c r="L15" s="308">
        <v>1095</v>
      </c>
      <c r="M15" s="308">
        <v>12118.75</v>
      </c>
      <c r="N15" s="37">
        <f t="shared" si="1"/>
        <v>1.77</v>
      </c>
      <c r="O15" s="265"/>
    </row>
    <row r="16" spans="1:15" s="124" customFormat="1" ht="13.9" customHeight="1" x14ac:dyDescent="0.15">
      <c r="A16" s="59" t="s">
        <v>29</v>
      </c>
      <c r="B16" s="312">
        <v>725</v>
      </c>
      <c r="C16" s="308">
        <v>369</v>
      </c>
      <c r="D16" s="308">
        <v>356</v>
      </c>
      <c r="E16" s="308">
        <v>377</v>
      </c>
      <c r="F16" s="308">
        <v>5576.9230769230771</v>
      </c>
      <c r="G16" s="37">
        <f t="shared" si="0"/>
        <v>1.92</v>
      </c>
      <c r="H16" s="59" t="s">
        <v>68</v>
      </c>
      <c r="I16" s="312">
        <v>8985</v>
      </c>
      <c r="J16" s="308">
        <v>4439</v>
      </c>
      <c r="K16" s="308">
        <v>4546</v>
      </c>
      <c r="L16" s="308">
        <v>4454</v>
      </c>
      <c r="M16" s="308">
        <v>10095.505617977527</v>
      </c>
      <c r="N16" s="37">
        <f t="shared" si="1"/>
        <v>2.02</v>
      </c>
      <c r="O16" s="265"/>
    </row>
    <row r="17" spans="1:15" s="124" customFormat="1" ht="13.9" customHeight="1" x14ac:dyDescent="0.15">
      <c r="A17" s="59" t="s">
        <v>30</v>
      </c>
      <c r="B17" s="312">
        <v>1695</v>
      </c>
      <c r="C17" s="308">
        <v>876</v>
      </c>
      <c r="D17" s="308">
        <v>819</v>
      </c>
      <c r="E17" s="308">
        <v>724</v>
      </c>
      <c r="F17" s="308">
        <v>10593.75</v>
      </c>
      <c r="G17" s="37">
        <f t="shared" si="0"/>
        <v>2.34</v>
      </c>
      <c r="H17" s="59" t="s">
        <v>69</v>
      </c>
      <c r="I17" s="312">
        <v>2606</v>
      </c>
      <c r="J17" s="308">
        <v>1180</v>
      </c>
      <c r="K17" s="308">
        <v>1426</v>
      </c>
      <c r="L17" s="308">
        <v>1513</v>
      </c>
      <c r="M17" s="308">
        <v>18614.285714285714</v>
      </c>
      <c r="N17" s="37">
        <f t="shared" si="1"/>
        <v>1.72</v>
      </c>
      <c r="O17" s="265"/>
    </row>
    <row r="18" spans="1:15" s="124" customFormat="1" ht="13.9" customHeight="1" x14ac:dyDescent="0.15">
      <c r="A18" s="59" t="s">
        <v>31</v>
      </c>
      <c r="B18" s="312">
        <v>902</v>
      </c>
      <c r="C18" s="308">
        <v>450</v>
      </c>
      <c r="D18" s="308">
        <v>452</v>
      </c>
      <c r="E18" s="308">
        <v>419</v>
      </c>
      <c r="F18" s="308">
        <v>12885.714285714284</v>
      </c>
      <c r="G18" s="37">
        <f t="shared" si="0"/>
        <v>2.15</v>
      </c>
      <c r="H18" s="59" t="s">
        <v>70</v>
      </c>
      <c r="I18" s="312">
        <v>1329</v>
      </c>
      <c r="J18" s="308">
        <v>648</v>
      </c>
      <c r="K18" s="308">
        <v>681</v>
      </c>
      <c r="L18" s="308">
        <v>770</v>
      </c>
      <c r="M18" s="308">
        <v>13290</v>
      </c>
      <c r="N18" s="37">
        <f t="shared" si="1"/>
        <v>1.73</v>
      </c>
      <c r="O18" s="265"/>
    </row>
    <row r="19" spans="1:15" s="124" customFormat="1" ht="13.9" customHeight="1" x14ac:dyDescent="0.15">
      <c r="A19" s="59"/>
      <c r="B19" s="312"/>
      <c r="C19" s="308"/>
      <c r="D19" s="308"/>
      <c r="E19" s="308"/>
      <c r="F19" s="308"/>
      <c r="G19" s="37"/>
      <c r="H19" s="59"/>
      <c r="I19" s="312"/>
      <c r="J19" s="308"/>
      <c r="K19" s="308"/>
      <c r="L19" s="308"/>
      <c r="M19" s="308"/>
      <c r="N19" s="37"/>
      <c r="O19" s="265"/>
    </row>
    <row r="20" spans="1:15" s="124" customFormat="1" ht="13.9" customHeight="1" x14ac:dyDescent="0.15">
      <c r="A20" s="59" t="s">
        <v>32</v>
      </c>
      <c r="B20" s="312">
        <v>1074</v>
      </c>
      <c r="C20" s="308">
        <v>502</v>
      </c>
      <c r="D20" s="308">
        <v>572</v>
      </c>
      <c r="E20" s="308">
        <v>507</v>
      </c>
      <c r="F20" s="308">
        <v>9763.636363636364</v>
      </c>
      <c r="G20" s="37">
        <f t="shared" si="0"/>
        <v>2.12</v>
      </c>
      <c r="H20" s="59" t="s">
        <v>71</v>
      </c>
      <c r="I20" s="312">
        <v>1598</v>
      </c>
      <c r="J20" s="308">
        <v>766</v>
      </c>
      <c r="K20" s="308">
        <v>832</v>
      </c>
      <c r="L20" s="308">
        <v>858</v>
      </c>
      <c r="M20" s="308">
        <v>4318.9189189189192</v>
      </c>
      <c r="N20" s="37">
        <f t="shared" si="1"/>
        <v>1.86</v>
      </c>
      <c r="O20" s="265"/>
    </row>
    <row r="21" spans="1:15" s="124" customFormat="1" ht="13.9" customHeight="1" x14ac:dyDescent="0.15">
      <c r="A21" s="59" t="s">
        <v>33</v>
      </c>
      <c r="B21" s="312">
        <v>1462</v>
      </c>
      <c r="C21" s="308">
        <v>688</v>
      </c>
      <c r="D21" s="308">
        <v>774</v>
      </c>
      <c r="E21" s="308">
        <v>747</v>
      </c>
      <c r="F21" s="308">
        <v>7694.7368421052633</v>
      </c>
      <c r="G21" s="37">
        <f t="shared" si="0"/>
        <v>1.96</v>
      </c>
      <c r="H21" s="59" t="s">
        <v>72</v>
      </c>
      <c r="I21" s="312">
        <v>5570</v>
      </c>
      <c r="J21" s="308">
        <v>2769</v>
      </c>
      <c r="K21" s="308">
        <v>2801</v>
      </c>
      <c r="L21" s="308">
        <v>2292</v>
      </c>
      <c r="M21" s="308">
        <v>10509.433962264151</v>
      </c>
      <c r="N21" s="37">
        <f t="shared" si="1"/>
        <v>2.4300000000000002</v>
      </c>
      <c r="O21" s="265"/>
    </row>
    <row r="22" spans="1:15" s="124" customFormat="1" ht="13.9" customHeight="1" x14ac:dyDescent="0.15">
      <c r="A22" s="59" t="s">
        <v>34</v>
      </c>
      <c r="B22" s="312">
        <v>1126</v>
      </c>
      <c r="C22" s="308">
        <v>562</v>
      </c>
      <c r="D22" s="308">
        <v>564</v>
      </c>
      <c r="E22" s="308">
        <v>610</v>
      </c>
      <c r="F22" s="308">
        <v>14075</v>
      </c>
      <c r="G22" s="37">
        <f t="shared" si="0"/>
        <v>1.85</v>
      </c>
      <c r="H22" s="59" t="s">
        <v>73</v>
      </c>
      <c r="I22" s="312">
        <v>2763</v>
      </c>
      <c r="J22" s="308">
        <v>1388</v>
      </c>
      <c r="K22" s="308">
        <v>1375</v>
      </c>
      <c r="L22" s="308">
        <v>1226</v>
      </c>
      <c r="M22" s="308">
        <v>4763.7931034482763</v>
      </c>
      <c r="N22" s="37">
        <f t="shared" si="1"/>
        <v>2.25</v>
      </c>
      <c r="O22" s="265"/>
    </row>
    <row r="23" spans="1:15" s="124" customFormat="1" ht="13.9" customHeight="1" x14ac:dyDescent="0.15">
      <c r="A23" s="59" t="s">
        <v>35</v>
      </c>
      <c r="B23" s="312">
        <v>1480</v>
      </c>
      <c r="C23" s="308">
        <v>686</v>
      </c>
      <c r="D23" s="308">
        <v>794</v>
      </c>
      <c r="E23" s="308">
        <v>906</v>
      </c>
      <c r="F23" s="308">
        <v>12333.333333333334</v>
      </c>
      <c r="G23" s="37">
        <f t="shared" si="0"/>
        <v>1.63</v>
      </c>
      <c r="H23" s="59" t="s">
        <v>74</v>
      </c>
      <c r="I23" s="312">
        <v>9632</v>
      </c>
      <c r="J23" s="308">
        <v>4752</v>
      </c>
      <c r="K23" s="308">
        <v>4880</v>
      </c>
      <c r="L23" s="308">
        <v>4180</v>
      </c>
      <c r="M23" s="308">
        <v>11331.764705882353</v>
      </c>
      <c r="N23" s="37">
        <f t="shared" si="1"/>
        <v>2.2999999999999998</v>
      </c>
      <c r="O23" s="265"/>
    </row>
    <row r="24" spans="1:15" s="124" customFormat="1" ht="13.9" customHeight="1" x14ac:dyDescent="0.15">
      <c r="A24" s="59" t="s">
        <v>36</v>
      </c>
      <c r="B24" s="312">
        <v>2685</v>
      </c>
      <c r="C24" s="308">
        <v>1276</v>
      </c>
      <c r="D24" s="308">
        <v>1409</v>
      </c>
      <c r="E24" s="308">
        <v>1259</v>
      </c>
      <c r="F24" s="308">
        <v>10740</v>
      </c>
      <c r="G24" s="37">
        <f t="shared" si="0"/>
        <v>2.13</v>
      </c>
      <c r="H24" s="59" t="s">
        <v>75</v>
      </c>
      <c r="I24" s="312">
        <v>7098</v>
      </c>
      <c r="J24" s="308">
        <v>3468</v>
      </c>
      <c r="K24" s="308">
        <v>3630</v>
      </c>
      <c r="L24" s="308">
        <v>3212</v>
      </c>
      <c r="M24" s="308">
        <v>13144.444444444443</v>
      </c>
      <c r="N24" s="37">
        <f t="shared" si="1"/>
        <v>2.21</v>
      </c>
      <c r="O24" s="265"/>
    </row>
    <row r="25" spans="1:15" s="124" customFormat="1" ht="13.9" customHeight="1" x14ac:dyDescent="0.15">
      <c r="A25" s="59"/>
      <c r="B25" s="312"/>
      <c r="C25" s="308"/>
      <c r="D25" s="308"/>
      <c r="E25" s="308"/>
      <c r="F25" s="308"/>
      <c r="G25" s="37"/>
      <c r="H25" s="59"/>
      <c r="I25" s="312"/>
      <c r="J25" s="308"/>
      <c r="K25" s="308"/>
      <c r="L25" s="308"/>
      <c r="M25" s="308"/>
      <c r="N25" s="37"/>
      <c r="O25" s="265"/>
    </row>
    <row r="26" spans="1:15" s="124" customFormat="1" ht="13.9" customHeight="1" x14ac:dyDescent="0.15">
      <c r="A26" s="59" t="s">
        <v>37</v>
      </c>
      <c r="B26" s="312">
        <v>1536</v>
      </c>
      <c r="C26" s="308">
        <v>722</v>
      </c>
      <c r="D26" s="308">
        <v>814</v>
      </c>
      <c r="E26" s="308">
        <v>725</v>
      </c>
      <c r="F26" s="308">
        <v>15360</v>
      </c>
      <c r="G26" s="37">
        <f t="shared" si="0"/>
        <v>2.12</v>
      </c>
      <c r="H26" s="59" t="s">
        <v>76</v>
      </c>
      <c r="I26" s="312">
        <v>2515</v>
      </c>
      <c r="J26" s="308">
        <v>1209</v>
      </c>
      <c r="K26" s="308">
        <v>1306</v>
      </c>
      <c r="L26" s="308">
        <v>1054</v>
      </c>
      <c r="M26" s="308">
        <v>15718.75</v>
      </c>
      <c r="N26" s="37">
        <f t="shared" si="1"/>
        <v>2.39</v>
      </c>
      <c r="O26" s="265"/>
    </row>
    <row r="27" spans="1:15" s="124" customFormat="1" ht="13.9" customHeight="1" x14ac:dyDescent="0.15">
      <c r="A27" s="59" t="s">
        <v>38</v>
      </c>
      <c r="B27" s="312">
        <v>3078</v>
      </c>
      <c r="C27" s="308">
        <v>1543</v>
      </c>
      <c r="D27" s="308">
        <v>1535</v>
      </c>
      <c r="E27" s="308">
        <v>1451</v>
      </c>
      <c r="F27" s="308">
        <v>11838.461538461537</v>
      </c>
      <c r="G27" s="37">
        <f t="shared" si="0"/>
        <v>2.12</v>
      </c>
      <c r="H27" s="59" t="s">
        <v>77</v>
      </c>
      <c r="I27" s="267">
        <v>1574</v>
      </c>
      <c r="J27" s="268">
        <v>809</v>
      </c>
      <c r="K27" s="268">
        <v>765</v>
      </c>
      <c r="L27" s="268">
        <v>786</v>
      </c>
      <c r="M27" s="308">
        <f>1574/0.16</f>
        <v>9837.5</v>
      </c>
      <c r="N27" s="37">
        <f>ROUND(I27/L27,2)</f>
        <v>2</v>
      </c>
      <c r="O27" s="265"/>
    </row>
    <row r="28" spans="1:15" s="124" customFormat="1" ht="13.9" customHeight="1" x14ac:dyDescent="0.15">
      <c r="A28" s="59" t="s">
        <v>39</v>
      </c>
      <c r="B28" s="312">
        <v>1128</v>
      </c>
      <c r="C28" s="308">
        <v>487</v>
      </c>
      <c r="D28" s="308">
        <v>641</v>
      </c>
      <c r="E28" s="308">
        <v>601</v>
      </c>
      <c r="F28" s="308">
        <v>11280</v>
      </c>
      <c r="G28" s="37">
        <f t="shared" si="0"/>
        <v>1.88</v>
      </c>
      <c r="H28" s="59" t="s">
        <v>78</v>
      </c>
      <c r="I28" s="312">
        <v>331</v>
      </c>
      <c r="J28" s="308">
        <v>152</v>
      </c>
      <c r="K28" s="308">
        <v>179</v>
      </c>
      <c r="L28" s="308">
        <v>142</v>
      </c>
      <c r="M28" s="308">
        <v>3677.7777777777778</v>
      </c>
      <c r="N28" s="37">
        <f t="shared" si="1"/>
        <v>2.33</v>
      </c>
      <c r="O28" s="265"/>
    </row>
    <row r="29" spans="1:15" s="124" customFormat="1" ht="13.9" customHeight="1" x14ac:dyDescent="0.15">
      <c r="A29" s="59" t="s">
        <v>40</v>
      </c>
      <c r="B29" s="312">
        <v>1025</v>
      </c>
      <c r="C29" s="308">
        <v>566</v>
      </c>
      <c r="D29" s="308">
        <v>459</v>
      </c>
      <c r="E29" s="308">
        <v>422</v>
      </c>
      <c r="F29" s="308">
        <v>1680.327868852459</v>
      </c>
      <c r="G29" s="37">
        <f t="shared" si="0"/>
        <v>2.4300000000000002</v>
      </c>
      <c r="H29" s="59" t="s">
        <v>79</v>
      </c>
      <c r="I29" s="312">
        <v>2207</v>
      </c>
      <c r="J29" s="308">
        <v>1081</v>
      </c>
      <c r="K29" s="308">
        <v>1126</v>
      </c>
      <c r="L29" s="308">
        <v>961</v>
      </c>
      <c r="M29" s="308">
        <v>10509.523809523809</v>
      </c>
      <c r="N29" s="37">
        <f t="shared" si="1"/>
        <v>2.2999999999999998</v>
      </c>
      <c r="O29" s="265"/>
    </row>
    <row r="30" spans="1:15" s="124" customFormat="1" ht="13.9" customHeight="1" x14ac:dyDescent="0.15">
      <c r="A30" s="59" t="s">
        <v>41</v>
      </c>
      <c r="B30" s="312">
        <v>1095</v>
      </c>
      <c r="C30" s="308">
        <v>496</v>
      </c>
      <c r="D30" s="308">
        <v>599</v>
      </c>
      <c r="E30" s="308">
        <v>805</v>
      </c>
      <c r="F30" s="308">
        <v>4211.538461538461</v>
      </c>
      <c r="G30" s="37">
        <f t="shared" si="0"/>
        <v>1.36</v>
      </c>
      <c r="H30" s="59" t="s">
        <v>80</v>
      </c>
      <c r="I30" s="312">
        <v>1701</v>
      </c>
      <c r="J30" s="308">
        <v>809</v>
      </c>
      <c r="K30" s="308">
        <v>892</v>
      </c>
      <c r="L30" s="308">
        <v>761</v>
      </c>
      <c r="M30" s="308">
        <v>13084.615384615385</v>
      </c>
      <c r="N30" s="37">
        <f t="shared" si="1"/>
        <v>2.2400000000000002</v>
      </c>
      <c r="O30" s="265"/>
    </row>
    <row r="31" spans="1:15" s="124" customFormat="1" ht="13.9" customHeight="1" x14ac:dyDescent="0.15">
      <c r="A31" s="59"/>
      <c r="B31" s="312"/>
      <c r="C31" s="308"/>
      <c r="D31" s="308"/>
      <c r="E31" s="308"/>
      <c r="F31" s="308"/>
      <c r="G31" s="37"/>
      <c r="H31" s="59"/>
      <c r="I31" s="312"/>
      <c r="J31" s="308"/>
      <c r="K31" s="308"/>
      <c r="L31" s="308"/>
      <c r="M31" s="308"/>
      <c r="N31" s="37"/>
      <c r="O31" s="265"/>
    </row>
    <row r="32" spans="1:15" s="124" customFormat="1" ht="13.5" customHeight="1" x14ac:dyDescent="0.15">
      <c r="A32" s="59" t="s">
        <v>268</v>
      </c>
      <c r="B32" s="312">
        <v>2878</v>
      </c>
      <c r="C32" s="308">
        <v>1430</v>
      </c>
      <c r="D32" s="308">
        <v>1448</v>
      </c>
      <c r="E32" s="308">
        <v>1372</v>
      </c>
      <c r="F32" s="308">
        <v>13704.761904761905</v>
      </c>
      <c r="G32" s="37">
        <f t="shared" si="0"/>
        <v>2.1</v>
      </c>
      <c r="H32" s="59" t="s">
        <v>81</v>
      </c>
      <c r="I32" s="312">
        <v>2046</v>
      </c>
      <c r="J32" s="308">
        <v>1021</v>
      </c>
      <c r="K32" s="308">
        <v>1025</v>
      </c>
      <c r="L32" s="308">
        <v>902</v>
      </c>
      <c r="M32" s="308">
        <v>8525</v>
      </c>
      <c r="N32" s="37">
        <f t="shared" si="1"/>
        <v>2.27</v>
      </c>
      <c r="O32" s="265"/>
    </row>
    <row r="33" spans="1:15" s="124" customFormat="1" ht="13.5" customHeight="1" x14ac:dyDescent="0.15">
      <c r="A33" s="59" t="s">
        <v>43</v>
      </c>
      <c r="B33" s="312">
        <v>1547</v>
      </c>
      <c r="C33" s="308">
        <v>733</v>
      </c>
      <c r="D33" s="308">
        <v>814</v>
      </c>
      <c r="E33" s="308">
        <v>759</v>
      </c>
      <c r="F33" s="308">
        <v>8594.4444444444453</v>
      </c>
      <c r="G33" s="37">
        <f t="shared" si="0"/>
        <v>2.04</v>
      </c>
      <c r="H33" s="59" t="s">
        <v>82</v>
      </c>
      <c r="I33" s="312">
        <v>715</v>
      </c>
      <c r="J33" s="308">
        <v>366</v>
      </c>
      <c r="K33" s="308">
        <v>349</v>
      </c>
      <c r="L33" s="308">
        <v>290</v>
      </c>
      <c r="M33" s="308">
        <v>4205.8823529411766</v>
      </c>
      <c r="N33" s="37">
        <f t="shared" si="1"/>
        <v>2.4700000000000002</v>
      </c>
      <c r="O33" s="265"/>
    </row>
    <row r="34" spans="1:15" s="124" customFormat="1" ht="13.9" customHeight="1" x14ac:dyDescent="0.15">
      <c r="A34" s="59" t="s">
        <v>44</v>
      </c>
      <c r="B34" s="312">
        <v>1072</v>
      </c>
      <c r="C34" s="308">
        <v>508</v>
      </c>
      <c r="D34" s="308">
        <v>564</v>
      </c>
      <c r="E34" s="308">
        <v>529</v>
      </c>
      <c r="F34" s="308">
        <v>6700</v>
      </c>
      <c r="G34" s="37">
        <f t="shared" si="0"/>
        <v>2.0299999999999998</v>
      </c>
      <c r="H34" s="59" t="s">
        <v>83</v>
      </c>
      <c r="I34" s="312">
        <v>1935</v>
      </c>
      <c r="J34" s="308">
        <v>991</v>
      </c>
      <c r="K34" s="308">
        <v>944</v>
      </c>
      <c r="L34" s="308">
        <v>845</v>
      </c>
      <c r="M34" s="308">
        <v>9214.2857142857138</v>
      </c>
      <c r="N34" s="37">
        <f t="shared" si="1"/>
        <v>2.29</v>
      </c>
      <c r="O34" s="265"/>
    </row>
    <row r="35" spans="1:15" s="124" customFormat="1" ht="13.9" customHeight="1" x14ac:dyDescent="0.15">
      <c r="A35" s="59" t="s">
        <v>45</v>
      </c>
      <c r="B35" s="312">
        <v>1293</v>
      </c>
      <c r="C35" s="308">
        <v>629</v>
      </c>
      <c r="D35" s="308">
        <v>664</v>
      </c>
      <c r="E35" s="308">
        <v>540</v>
      </c>
      <c r="F35" s="308">
        <v>12930</v>
      </c>
      <c r="G35" s="37">
        <f t="shared" si="0"/>
        <v>2.39</v>
      </c>
      <c r="H35" s="59" t="s">
        <v>84</v>
      </c>
      <c r="I35" s="312">
        <v>560</v>
      </c>
      <c r="J35" s="308">
        <v>281</v>
      </c>
      <c r="K35" s="308">
        <v>279</v>
      </c>
      <c r="L35" s="308">
        <v>216</v>
      </c>
      <c r="M35" s="308">
        <v>3999.9999999999995</v>
      </c>
      <c r="N35" s="37">
        <f t="shared" si="1"/>
        <v>2.59</v>
      </c>
      <c r="O35" s="265"/>
    </row>
    <row r="36" spans="1:15" s="124" customFormat="1" ht="13.9" customHeight="1" x14ac:dyDescent="0.15">
      <c r="A36" s="59" t="s">
        <v>46</v>
      </c>
      <c r="B36" s="312">
        <v>1444</v>
      </c>
      <c r="C36" s="308">
        <v>740</v>
      </c>
      <c r="D36" s="308">
        <v>704</v>
      </c>
      <c r="E36" s="308">
        <v>675</v>
      </c>
      <c r="F36" s="308">
        <v>9626.6666666666679</v>
      </c>
      <c r="G36" s="37">
        <f t="shared" si="0"/>
        <v>2.14</v>
      </c>
      <c r="H36" s="59" t="s">
        <v>85</v>
      </c>
      <c r="I36" s="312">
        <v>644</v>
      </c>
      <c r="J36" s="308">
        <v>321</v>
      </c>
      <c r="K36" s="308">
        <v>323</v>
      </c>
      <c r="L36" s="308">
        <v>261</v>
      </c>
      <c r="M36" s="308">
        <v>4953.8461538461534</v>
      </c>
      <c r="N36" s="37">
        <f t="shared" si="1"/>
        <v>2.4700000000000002</v>
      </c>
      <c r="O36" s="265"/>
    </row>
    <row r="37" spans="1:15" s="124" customFormat="1" ht="13.9" customHeight="1" x14ac:dyDescent="0.15">
      <c r="A37" s="59"/>
      <c r="B37" s="312"/>
      <c r="C37" s="308"/>
      <c r="D37" s="308"/>
      <c r="E37" s="308"/>
      <c r="F37" s="308"/>
      <c r="G37" s="37"/>
      <c r="H37" s="59"/>
      <c r="I37" s="312"/>
      <c r="J37" s="308"/>
      <c r="K37" s="308"/>
      <c r="L37" s="308"/>
      <c r="M37" s="308"/>
      <c r="N37" s="37"/>
      <c r="O37" s="265"/>
    </row>
    <row r="38" spans="1:15" s="124" customFormat="1" ht="13.9" customHeight="1" x14ac:dyDescent="0.15">
      <c r="A38" s="59" t="s">
        <v>47</v>
      </c>
      <c r="B38" s="312">
        <v>3395</v>
      </c>
      <c r="C38" s="308">
        <v>1655</v>
      </c>
      <c r="D38" s="308">
        <v>1740</v>
      </c>
      <c r="E38" s="308">
        <v>1405</v>
      </c>
      <c r="F38" s="308">
        <v>16975</v>
      </c>
      <c r="G38" s="37">
        <f t="shared" si="0"/>
        <v>2.42</v>
      </c>
      <c r="H38" s="59" t="s">
        <v>86</v>
      </c>
      <c r="I38" s="312">
        <v>2253</v>
      </c>
      <c r="J38" s="308">
        <v>938</v>
      </c>
      <c r="K38" s="308">
        <v>1315</v>
      </c>
      <c r="L38" s="308">
        <v>1049</v>
      </c>
      <c r="M38" s="308">
        <v>15020</v>
      </c>
      <c r="N38" s="37">
        <f t="shared" si="1"/>
        <v>2.15</v>
      </c>
      <c r="O38" s="265"/>
    </row>
    <row r="39" spans="1:15" s="124" customFormat="1" ht="13.9" customHeight="1" x14ac:dyDescent="0.15">
      <c r="A39" s="59" t="s">
        <v>48</v>
      </c>
      <c r="B39" s="312">
        <v>2438</v>
      </c>
      <c r="C39" s="308">
        <v>1190</v>
      </c>
      <c r="D39" s="308">
        <v>1248</v>
      </c>
      <c r="E39" s="308">
        <v>1054</v>
      </c>
      <c r="F39" s="308">
        <v>11609.523809523809</v>
      </c>
      <c r="G39" s="37">
        <f t="shared" si="0"/>
        <v>2.31</v>
      </c>
      <c r="H39" s="59" t="s">
        <v>87</v>
      </c>
      <c r="I39" s="312">
        <v>6072</v>
      </c>
      <c r="J39" s="308">
        <v>2939</v>
      </c>
      <c r="K39" s="308">
        <v>3133</v>
      </c>
      <c r="L39" s="308">
        <v>2832</v>
      </c>
      <c r="M39" s="308">
        <v>11244.444444444443</v>
      </c>
      <c r="N39" s="37">
        <f t="shared" si="1"/>
        <v>2.14</v>
      </c>
      <c r="O39" s="265"/>
    </row>
    <row r="40" spans="1:15" s="124" customFormat="1" ht="13.9" customHeight="1" x14ac:dyDescent="0.15">
      <c r="A40" s="59" t="s">
        <v>49</v>
      </c>
      <c r="B40" s="312">
        <v>2144</v>
      </c>
      <c r="C40" s="308">
        <v>1009</v>
      </c>
      <c r="D40" s="308">
        <v>1135</v>
      </c>
      <c r="E40" s="308">
        <v>939</v>
      </c>
      <c r="F40" s="308">
        <v>11284.21052631579</v>
      </c>
      <c r="G40" s="37">
        <f t="shared" si="0"/>
        <v>2.2799999999999998</v>
      </c>
      <c r="H40" s="59" t="s">
        <v>88</v>
      </c>
      <c r="I40" s="312">
        <v>2153</v>
      </c>
      <c r="J40" s="308">
        <v>1060</v>
      </c>
      <c r="K40" s="308">
        <v>1093</v>
      </c>
      <c r="L40" s="308">
        <v>1147</v>
      </c>
      <c r="M40" s="308">
        <v>10765</v>
      </c>
      <c r="N40" s="37">
        <f t="shared" si="1"/>
        <v>1.88</v>
      </c>
      <c r="O40" s="265"/>
    </row>
    <row r="41" spans="1:15" s="124" customFormat="1" ht="13.9" customHeight="1" x14ac:dyDescent="0.15">
      <c r="A41" s="59" t="s">
        <v>50</v>
      </c>
      <c r="B41" s="312">
        <v>2479</v>
      </c>
      <c r="C41" s="308">
        <v>1244</v>
      </c>
      <c r="D41" s="308">
        <v>1235</v>
      </c>
      <c r="E41" s="308">
        <v>1189</v>
      </c>
      <c r="F41" s="308">
        <v>13047.368421052632</v>
      </c>
      <c r="G41" s="37">
        <f t="shared" si="0"/>
        <v>2.08</v>
      </c>
      <c r="H41" s="59" t="s">
        <v>89</v>
      </c>
      <c r="I41" s="312">
        <v>3120</v>
      </c>
      <c r="J41" s="308">
        <v>1573</v>
      </c>
      <c r="K41" s="308">
        <v>1547</v>
      </c>
      <c r="L41" s="308">
        <v>1416</v>
      </c>
      <c r="M41" s="308">
        <v>8666.6666666666679</v>
      </c>
      <c r="N41" s="37">
        <f t="shared" si="1"/>
        <v>2.2000000000000002</v>
      </c>
      <c r="O41" s="265"/>
    </row>
    <row r="42" spans="1:15" s="124" customFormat="1" ht="13.9" customHeight="1" x14ac:dyDescent="0.15">
      <c r="A42" s="59" t="s">
        <v>51</v>
      </c>
      <c r="B42" s="312">
        <v>2852</v>
      </c>
      <c r="C42" s="308">
        <v>1429</v>
      </c>
      <c r="D42" s="308">
        <v>1423</v>
      </c>
      <c r="E42" s="308">
        <v>1274</v>
      </c>
      <c r="F42" s="308">
        <v>11408</v>
      </c>
      <c r="G42" s="37">
        <f t="shared" si="0"/>
        <v>2.2400000000000002</v>
      </c>
      <c r="H42" s="59" t="s">
        <v>90</v>
      </c>
      <c r="I42" s="312">
        <v>4480</v>
      </c>
      <c r="J42" s="308">
        <v>2161</v>
      </c>
      <c r="K42" s="308">
        <v>2319</v>
      </c>
      <c r="L42" s="308">
        <v>2200</v>
      </c>
      <c r="M42" s="308">
        <v>14451.612903225807</v>
      </c>
      <c r="N42" s="37">
        <f t="shared" si="1"/>
        <v>2.04</v>
      </c>
      <c r="O42" s="265"/>
    </row>
    <row r="43" spans="1:15" s="124" customFormat="1" ht="13.9" customHeight="1" x14ac:dyDescent="0.15">
      <c r="A43" s="59"/>
      <c r="B43" s="312"/>
      <c r="C43" s="308"/>
      <c r="D43" s="308"/>
      <c r="E43" s="308"/>
      <c r="F43" s="308"/>
      <c r="G43" s="37"/>
      <c r="H43" s="59"/>
      <c r="I43" s="312"/>
      <c r="J43" s="308"/>
      <c r="K43" s="308"/>
      <c r="L43" s="308"/>
      <c r="M43" s="308"/>
      <c r="N43" s="37"/>
      <c r="O43" s="265"/>
    </row>
    <row r="44" spans="1:15" s="124" customFormat="1" ht="13.9" customHeight="1" x14ac:dyDescent="0.15">
      <c r="A44" s="59" t="s">
        <v>52</v>
      </c>
      <c r="B44" s="312">
        <v>1009</v>
      </c>
      <c r="C44" s="308">
        <v>510</v>
      </c>
      <c r="D44" s="308">
        <v>499</v>
      </c>
      <c r="E44" s="308">
        <v>489</v>
      </c>
      <c r="F44" s="308">
        <v>5310.5263157894733</v>
      </c>
      <c r="G44" s="37">
        <f t="shared" si="0"/>
        <v>2.06</v>
      </c>
      <c r="H44" s="59" t="s">
        <v>91</v>
      </c>
      <c r="I44" s="312">
        <v>2818</v>
      </c>
      <c r="J44" s="308">
        <v>1407</v>
      </c>
      <c r="K44" s="308">
        <v>1411</v>
      </c>
      <c r="L44" s="308">
        <v>1371</v>
      </c>
      <c r="M44" s="308">
        <v>11741.666666666668</v>
      </c>
      <c r="N44" s="37">
        <f t="shared" si="1"/>
        <v>2.06</v>
      </c>
      <c r="O44" s="265"/>
    </row>
    <row r="45" spans="1:15" s="124" customFormat="1" ht="13.9" customHeight="1" x14ac:dyDescent="0.15">
      <c r="A45" s="59" t="s">
        <v>53</v>
      </c>
      <c r="B45" s="312">
        <v>1848</v>
      </c>
      <c r="C45" s="308">
        <v>915</v>
      </c>
      <c r="D45" s="308">
        <v>933</v>
      </c>
      <c r="E45" s="308">
        <v>898</v>
      </c>
      <c r="F45" s="308">
        <v>10870.588235294117</v>
      </c>
      <c r="G45" s="37">
        <f t="shared" si="0"/>
        <v>2.06</v>
      </c>
      <c r="H45" s="59" t="s">
        <v>92</v>
      </c>
      <c r="I45" s="312">
        <v>2565</v>
      </c>
      <c r="J45" s="308">
        <v>1235</v>
      </c>
      <c r="K45" s="308">
        <v>1330</v>
      </c>
      <c r="L45" s="308">
        <v>1125</v>
      </c>
      <c r="M45" s="308">
        <v>6412.5</v>
      </c>
      <c r="N45" s="37">
        <f t="shared" si="1"/>
        <v>2.2799999999999998</v>
      </c>
      <c r="O45" s="265"/>
    </row>
    <row r="46" spans="1:15" s="124" customFormat="1" ht="13.9" customHeight="1" x14ac:dyDescent="0.15">
      <c r="A46" s="59" t="s">
        <v>54</v>
      </c>
      <c r="B46" s="312">
        <v>1185</v>
      </c>
      <c r="C46" s="308">
        <v>648</v>
      </c>
      <c r="D46" s="308">
        <v>537</v>
      </c>
      <c r="E46" s="308">
        <v>500</v>
      </c>
      <c r="F46" s="308">
        <v>3202.7027027027029</v>
      </c>
      <c r="G46" s="37">
        <f t="shared" si="0"/>
        <v>2.37</v>
      </c>
      <c r="H46" s="59" t="s">
        <v>93</v>
      </c>
      <c r="I46" s="312">
        <v>2505</v>
      </c>
      <c r="J46" s="308">
        <v>1233</v>
      </c>
      <c r="K46" s="308">
        <v>1272</v>
      </c>
      <c r="L46" s="308">
        <v>1125</v>
      </c>
      <c r="M46" s="308">
        <v>10437.5</v>
      </c>
      <c r="N46" s="37">
        <f t="shared" si="1"/>
        <v>2.23</v>
      </c>
      <c r="O46" s="265"/>
    </row>
    <row r="47" spans="1:15" s="124" customFormat="1" ht="13.9" customHeight="1" x14ac:dyDescent="0.15">
      <c r="A47" s="59" t="s">
        <v>55</v>
      </c>
      <c r="B47" s="312">
        <v>2594</v>
      </c>
      <c r="C47" s="308">
        <v>1224</v>
      </c>
      <c r="D47" s="308">
        <v>1370</v>
      </c>
      <c r="E47" s="308">
        <v>1672</v>
      </c>
      <c r="F47" s="308">
        <v>16212.5</v>
      </c>
      <c r="G47" s="37">
        <f t="shared" si="0"/>
        <v>1.55</v>
      </c>
      <c r="H47" s="59" t="s">
        <v>94</v>
      </c>
      <c r="I47" s="312">
        <v>3496</v>
      </c>
      <c r="J47" s="308">
        <v>1780</v>
      </c>
      <c r="K47" s="308">
        <v>1716</v>
      </c>
      <c r="L47" s="308">
        <v>1668</v>
      </c>
      <c r="M47" s="308">
        <v>11277.41935483871</v>
      </c>
      <c r="N47" s="37">
        <f t="shared" si="1"/>
        <v>2.1</v>
      </c>
      <c r="O47" s="265"/>
    </row>
    <row r="48" spans="1:15" s="124" customFormat="1" ht="13.5" customHeight="1" x14ac:dyDescent="0.15">
      <c r="A48" s="59" t="s">
        <v>56</v>
      </c>
      <c r="B48" s="312">
        <v>966</v>
      </c>
      <c r="C48" s="308">
        <v>462</v>
      </c>
      <c r="D48" s="308">
        <v>504</v>
      </c>
      <c r="E48" s="308">
        <v>501</v>
      </c>
      <c r="F48" s="308">
        <v>5366.666666666667</v>
      </c>
      <c r="G48" s="37">
        <f t="shared" si="0"/>
        <v>1.93</v>
      </c>
      <c r="H48" s="59" t="s">
        <v>95</v>
      </c>
      <c r="I48" s="312">
        <v>1950</v>
      </c>
      <c r="J48" s="308">
        <v>949</v>
      </c>
      <c r="K48" s="308">
        <v>1001</v>
      </c>
      <c r="L48" s="308">
        <v>1062</v>
      </c>
      <c r="M48" s="308">
        <v>8125</v>
      </c>
      <c r="N48" s="37">
        <f t="shared" si="1"/>
        <v>1.84</v>
      </c>
      <c r="O48" s="265"/>
    </row>
    <row r="49" spans="1:15" s="124" customFormat="1" ht="13.5" customHeight="1" x14ac:dyDescent="0.15">
      <c r="A49" s="59"/>
      <c r="B49" s="312"/>
      <c r="C49" s="308"/>
      <c r="D49" s="308"/>
      <c r="E49" s="308"/>
      <c r="F49" s="308"/>
      <c r="G49" s="37"/>
      <c r="H49" s="59"/>
      <c r="I49" s="312"/>
      <c r="J49" s="308"/>
      <c r="K49" s="308"/>
      <c r="L49" s="308"/>
      <c r="M49" s="308"/>
      <c r="N49" s="37"/>
      <c r="O49" s="265"/>
    </row>
    <row r="50" spans="1:15" s="124" customFormat="1" ht="13.9" customHeight="1" x14ac:dyDescent="0.15">
      <c r="A50" s="59" t="s">
        <v>57</v>
      </c>
      <c r="B50" s="312">
        <v>1477</v>
      </c>
      <c r="C50" s="308">
        <v>703</v>
      </c>
      <c r="D50" s="308">
        <v>774</v>
      </c>
      <c r="E50" s="308">
        <v>691</v>
      </c>
      <c r="F50" s="308">
        <v>7385</v>
      </c>
      <c r="G50" s="37">
        <f t="shared" si="0"/>
        <v>2.14</v>
      </c>
      <c r="H50" s="59" t="s">
        <v>96</v>
      </c>
      <c r="I50" s="312">
        <v>2807</v>
      </c>
      <c r="J50" s="308">
        <v>1411</v>
      </c>
      <c r="K50" s="308">
        <v>1396</v>
      </c>
      <c r="L50" s="308">
        <v>1167</v>
      </c>
      <c r="M50" s="308">
        <v>17543.75</v>
      </c>
      <c r="N50" s="37">
        <f t="shared" si="1"/>
        <v>2.41</v>
      </c>
      <c r="O50" s="265"/>
    </row>
    <row r="51" spans="1:15" s="124" customFormat="1" ht="13.9" customHeight="1" x14ac:dyDescent="0.15">
      <c r="A51" s="59" t="s">
        <v>60</v>
      </c>
      <c r="B51" s="312">
        <v>2394</v>
      </c>
      <c r="C51" s="307">
        <v>1070</v>
      </c>
      <c r="D51" s="307">
        <v>1324</v>
      </c>
      <c r="E51" s="307">
        <v>1166</v>
      </c>
      <c r="F51" s="308">
        <v>13300</v>
      </c>
      <c r="G51" s="37">
        <f t="shared" si="0"/>
        <v>2.0499999999999998</v>
      </c>
      <c r="H51" s="59" t="s">
        <v>97</v>
      </c>
      <c r="I51" s="312">
        <v>1363</v>
      </c>
      <c r="J51" s="307">
        <v>688</v>
      </c>
      <c r="K51" s="307">
        <v>675</v>
      </c>
      <c r="L51" s="307">
        <v>586</v>
      </c>
      <c r="M51" s="307">
        <v>6490.4761904761908</v>
      </c>
      <c r="N51" s="37">
        <f>ROUND(I51/L51,2)</f>
        <v>2.33</v>
      </c>
      <c r="O51" s="265"/>
    </row>
    <row r="52" spans="1:15" ht="13.9" customHeight="1" x14ac:dyDescent="0.15">
      <c r="A52" s="125"/>
      <c r="B52" s="155"/>
      <c r="C52" s="156"/>
      <c r="D52" s="156"/>
      <c r="E52" s="156"/>
      <c r="F52" s="157"/>
      <c r="G52" s="37"/>
      <c r="H52" s="163"/>
      <c r="I52" s="54"/>
      <c r="J52" s="309"/>
      <c r="K52" s="309"/>
      <c r="L52" s="309"/>
      <c r="M52" s="309"/>
      <c r="N52" s="309"/>
      <c r="O52" s="17"/>
    </row>
    <row r="53" spans="1:15" ht="13.9" customHeight="1" x14ac:dyDescent="0.15">
      <c r="A53" s="124"/>
      <c r="B53" s="124"/>
      <c r="C53" s="124"/>
      <c r="D53" s="124"/>
      <c r="E53" s="124"/>
      <c r="F53" s="124"/>
      <c r="G53" s="126"/>
      <c r="H53" s="124"/>
      <c r="I53" s="124"/>
      <c r="J53" s="127"/>
      <c r="K53" s="127"/>
      <c r="L53" s="127"/>
      <c r="M53" s="127"/>
      <c r="N53" s="311" t="s">
        <v>13</v>
      </c>
      <c r="O53" s="17"/>
    </row>
    <row r="54" spans="1:15" x14ac:dyDescent="0.15">
      <c r="A54" s="1"/>
    </row>
    <row r="56" spans="1:15" ht="28.5" customHeight="1" x14ac:dyDescent="0.15">
      <c r="H56" s="15"/>
      <c r="I56" s="15"/>
      <c r="J56" s="15"/>
      <c r="K56" s="15"/>
      <c r="L56" s="15"/>
      <c r="N56" s="17"/>
    </row>
    <row r="57" spans="1:15" x14ac:dyDescent="0.15">
      <c r="N57" s="17"/>
    </row>
    <row r="58" spans="1:15" ht="13.5" customHeight="1" x14ac:dyDescent="0.15">
      <c r="N58" s="17"/>
    </row>
    <row r="59" spans="1:15" ht="13.5" customHeight="1" x14ac:dyDescent="0.15">
      <c r="N59" s="17"/>
    </row>
    <row r="60" spans="1:15" ht="13.9" customHeight="1" x14ac:dyDescent="0.15">
      <c r="N60" s="17"/>
    </row>
    <row r="61" spans="1:15" ht="13.9" customHeight="1" x14ac:dyDescent="0.15">
      <c r="N61" s="17"/>
    </row>
    <row r="62" spans="1:15" ht="13.9" customHeight="1" x14ac:dyDescent="0.15">
      <c r="N62" s="17"/>
    </row>
    <row r="63" spans="1:15" ht="13.9" customHeight="1" x14ac:dyDescent="0.15">
      <c r="N63" s="17"/>
    </row>
    <row r="64" spans="1:15" ht="13.9" customHeight="1" x14ac:dyDescent="0.15">
      <c r="N64" s="17"/>
    </row>
    <row r="65" spans="14:14" ht="13.9" customHeight="1" x14ac:dyDescent="0.15">
      <c r="N65" s="17"/>
    </row>
    <row r="66" spans="14:14" ht="13.9" customHeight="1" x14ac:dyDescent="0.15">
      <c r="N66" s="17"/>
    </row>
    <row r="67" spans="14:14" ht="13.9" customHeight="1" x14ac:dyDescent="0.15">
      <c r="N67" s="17"/>
    </row>
    <row r="68" spans="14:14" ht="13.9" customHeight="1" x14ac:dyDescent="0.15">
      <c r="N68" s="17"/>
    </row>
    <row r="69" spans="14:14" ht="13.9" customHeight="1" x14ac:dyDescent="0.15">
      <c r="N69" s="17"/>
    </row>
    <row r="70" spans="14:14" ht="13.9" customHeight="1" x14ac:dyDescent="0.15">
      <c r="N70" s="17"/>
    </row>
    <row r="71" spans="14:14" ht="13.9" customHeight="1" x14ac:dyDescent="0.15">
      <c r="N71" s="17"/>
    </row>
    <row r="72" spans="14:14" ht="13.9" customHeight="1" x14ac:dyDescent="0.15">
      <c r="N72" s="17"/>
    </row>
    <row r="73" spans="14:14" ht="13.9" customHeight="1" x14ac:dyDescent="0.15">
      <c r="N73" s="17"/>
    </row>
    <row r="74" spans="14:14" ht="13.9" customHeight="1" x14ac:dyDescent="0.15">
      <c r="N74" s="17"/>
    </row>
    <row r="75" spans="14:14" ht="13.9" customHeight="1" x14ac:dyDescent="0.15">
      <c r="N75" s="17"/>
    </row>
    <row r="76" spans="14:14" ht="13.9" customHeight="1" x14ac:dyDescent="0.15"/>
    <row r="77" spans="14:14" ht="13.9" customHeight="1" x14ac:dyDescent="0.15"/>
    <row r="78" spans="14:14" ht="13.9" customHeight="1" x14ac:dyDescent="0.15"/>
    <row r="79" spans="14:14" ht="13.9" customHeight="1" x14ac:dyDescent="0.15"/>
    <row r="80" spans="14:14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  <row r="94" ht="13.9" customHeight="1" x14ac:dyDescent="0.15"/>
    <row r="95" ht="13.9" customHeight="1" x14ac:dyDescent="0.15"/>
    <row r="96" ht="13.9" customHeight="1" x14ac:dyDescent="0.15"/>
    <row r="97" spans="8:12" ht="13.9" customHeight="1" x14ac:dyDescent="0.15"/>
    <row r="98" spans="8:12" ht="13.9" customHeight="1" x14ac:dyDescent="0.15"/>
    <row r="99" spans="8:12" ht="13.9" customHeight="1" x14ac:dyDescent="0.15"/>
    <row r="100" spans="8:12" ht="13.9" customHeight="1" x14ac:dyDescent="0.15"/>
    <row r="101" spans="8:12" ht="13.9" customHeight="1" x14ac:dyDescent="0.15"/>
    <row r="102" spans="8:12" ht="13.9" customHeight="1" x14ac:dyDescent="0.15"/>
    <row r="103" spans="8:12" ht="13.9" customHeight="1" x14ac:dyDescent="0.15"/>
    <row r="104" spans="8:12" ht="13.9" customHeight="1" x14ac:dyDescent="0.15"/>
    <row r="105" spans="8:12" ht="13.9" customHeight="1" x14ac:dyDescent="0.15"/>
    <row r="106" spans="8:12" ht="13.9" customHeight="1" x14ac:dyDescent="0.15"/>
    <row r="107" spans="8:12" ht="13.5" customHeight="1" x14ac:dyDescent="0.15">
      <c r="H107" s="15"/>
      <c r="I107" s="15"/>
      <c r="J107" s="15"/>
      <c r="K107" s="15"/>
      <c r="L107" s="15"/>
    </row>
  </sheetData>
  <mergeCells count="13">
    <mergeCell ref="J3:J4"/>
    <mergeCell ref="K3:K4"/>
    <mergeCell ref="L3:L4"/>
    <mergeCell ref="A1:G1"/>
    <mergeCell ref="H1:N1"/>
    <mergeCell ref="M2:N2"/>
    <mergeCell ref="A3:A4"/>
    <mergeCell ref="B3:B4"/>
    <mergeCell ref="C3:C4"/>
    <mergeCell ref="D3:D4"/>
    <mergeCell ref="E3:E4"/>
    <mergeCell ref="H3:H4"/>
    <mergeCell ref="I3:I4"/>
  </mergeCells>
  <phoneticPr fontId="25"/>
  <pageMargins left="0.78700000000000003" right="0.78700000000000003" top="0.98399999999999999" bottom="0.98399999999999999" header="0.51200000000000001" footer="0.51200000000000001"/>
  <pageSetup paperSize="9" scale="99" orientation="portrait" r:id="rId1"/>
  <headerFooter differentOddEven="1">
    <oddHeader xml:space="preserve">&amp;L&amp;"ＭＳ 明朝,標準"&amp;10 14　人　口&amp;R&amp;"ＭＳ 明朝,標準"&amp;10
</oddHeader>
    <evenHeader>&amp;R&amp;"ＭＳ 明朝,標準"&amp;10人　口　15</evenHead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-0.499984740745262"/>
  </sheetPr>
  <dimension ref="A1:H47"/>
  <sheetViews>
    <sheetView showGridLines="0" view="pageLayout" topLeftCell="A28" zoomScale="90" zoomScaleNormal="90" zoomScaleSheetLayoutView="90" zoomScalePageLayoutView="90" workbookViewId="0">
      <selection activeCell="C41" sqref="C41:H43"/>
    </sheetView>
  </sheetViews>
  <sheetFormatPr defaultRowHeight="13.5" x14ac:dyDescent="0.15"/>
  <cols>
    <col min="1" max="8" width="10.875" style="6" customWidth="1"/>
    <col min="9" max="16384" width="9" style="6"/>
  </cols>
  <sheetData>
    <row r="1" spans="1:8" ht="28.5" customHeight="1" x14ac:dyDescent="0.15">
      <c r="A1" s="318" t="s">
        <v>0</v>
      </c>
      <c r="B1" s="318"/>
      <c r="C1" s="318"/>
      <c r="D1" s="318"/>
      <c r="E1" s="318"/>
      <c r="F1" s="318"/>
      <c r="G1" s="318"/>
      <c r="H1" s="318"/>
    </row>
    <row r="2" spans="1:8" x14ac:dyDescent="0.15">
      <c r="A2" s="1"/>
    </row>
    <row r="3" spans="1:8" ht="18.75" customHeight="1" x14ac:dyDescent="0.15">
      <c r="A3" s="319" t="s">
        <v>506</v>
      </c>
      <c r="B3" s="319"/>
      <c r="C3" s="319"/>
      <c r="D3" s="319"/>
      <c r="E3" s="319"/>
      <c r="F3" s="319"/>
      <c r="G3" s="319"/>
      <c r="H3" s="319"/>
    </row>
    <row r="4" spans="1:8" x14ac:dyDescent="0.15">
      <c r="C4" s="8"/>
      <c r="D4" s="8"/>
      <c r="E4" s="8"/>
      <c r="F4" s="8"/>
      <c r="G4" s="8"/>
      <c r="H4" s="14" t="s">
        <v>1</v>
      </c>
    </row>
    <row r="5" spans="1:8" ht="22.7" customHeight="1" x14ac:dyDescent="0.15">
      <c r="A5" s="320" t="s">
        <v>2</v>
      </c>
      <c r="B5" s="322" t="s">
        <v>3</v>
      </c>
      <c r="C5" s="322" t="s">
        <v>4</v>
      </c>
      <c r="D5" s="322" t="s">
        <v>5</v>
      </c>
      <c r="E5" s="322" t="s">
        <v>6</v>
      </c>
      <c r="F5" s="49" t="s">
        <v>7</v>
      </c>
      <c r="G5" s="49" t="s">
        <v>9</v>
      </c>
      <c r="H5" s="50" t="s">
        <v>11</v>
      </c>
    </row>
    <row r="6" spans="1:8" ht="22.7" customHeight="1" x14ac:dyDescent="0.15">
      <c r="A6" s="321"/>
      <c r="B6" s="323"/>
      <c r="C6" s="323"/>
      <c r="D6" s="323"/>
      <c r="E6" s="323"/>
      <c r="F6" s="51" t="s">
        <v>8</v>
      </c>
      <c r="G6" s="51" t="s">
        <v>10</v>
      </c>
      <c r="H6" s="52" t="s">
        <v>12</v>
      </c>
    </row>
    <row r="7" spans="1:8" ht="5.65" customHeight="1" x14ac:dyDescent="0.15">
      <c r="A7" s="47"/>
      <c r="B7" s="53"/>
      <c r="C7" s="5"/>
      <c r="D7" s="5"/>
      <c r="E7" s="5"/>
      <c r="F7" s="5"/>
      <c r="G7" s="5"/>
      <c r="H7" s="5"/>
    </row>
    <row r="8" spans="1:8" ht="17.100000000000001" customHeight="1" x14ac:dyDescent="0.15">
      <c r="A8" s="195" t="s">
        <v>586</v>
      </c>
      <c r="B8" s="140">
        <v>163603</v>
      </c>
      <c r="C8" s="24">
        <v>83268</v>
      </c>
      <c r="D8" s="24">
        <v>80335</v>
      </c>
      <c r="E8" s="24">
        <v>66124</v>
      </c>
      <c r="F8" s="24">
        <v>7996</v>
      </c>
      <c r="G8" s="141">
        <v>2.4700000000000002</v>
      </c>
      <c r="H8" s="231" t="s">
        <v>374</v>
      </c>
    </row>
    <row r="9" spans="1:8" ht="17.100000000000001" customHeight="1" x14ac:dyDescent="0.15">
      <c r="A9" s="230" t="s">
        <v>355</v>
      </c>
      <c r="B9" s="140">
        <v>164264</v>
      </c>
      <c r="C9" s="24">
        <v>83382</v>
      </c>
      <c r="D9" s="24">
        <v>80882</v>
      </c>
      <c r="E9" s="24">
        <v>66870</v>
      </c>
      <c r="F9" s="24">
        <v>8029</v>
      </c>
      <c r="G9" s="141">
        <v>2.46</v>
      </c>
      <c r="H9" s="231" t="s">
        <v>375</v>
      </c>
    </row>
    <row r="10" spans="1:8" ht="17.100000000000001" customHeight="1" x14ac:dyDescent="0.15">
      <c r="A10" s="230" t="s">
        <v>356</v>
      </c>
      <c r="B10" s="140">
        <v>165177</v>
      </c>
      <c r="C10" s="24">
        <v>83684</v>
      </c>
      <c r="D10" s="24">
        <v>81493</v>
      </c>
      <c r="E10" s="24">
        <v>67475</v>
      </c>
      <c r="F10" s="24">
        <v>8073</v>
      </c>
      <c r="G10" s="141">
        <v>2.4500000000000002</v>
      </c>
      <c r="H10" s="231" t="s">
        <v>376</v>
      </c>
    </row>
    <row r="11" spans="1:8" ht="17.100000000000001" customHeight="1" x14ac:dyDescent="0.15">
      <c r="A11" s="230" t="s">
        <v>445</v>
      </c>
      <c r="B11" s="140">
        <v>167045</v>
      </c>
      <c r="C11" s="24">
        <v>84418</v>
      </c>
      <c r="D11" s="24">
        <v>82627</v>
      </c>
      <c r="E11" s="24">
        <v>68680</v>
      </c>
      <c r="F11" s="24">
        <v>8164</v>
      </c>
      <c r="G11" s="141">
        <v>2.4300000000000002</v>
      </c>
      <c r="H11" s="231" t="s">
        <v>372</v>
      </c>
    </row>
    <row r="12" spans="1:8" ht="17.100000000000001" customHeight="1" x14ac:dyDescent="0.15">
      <c r="A12" s="230" t="s">
        <v>357</v>
      </c>
      <c r="B12" s="140">
        <v>168408</v>
      </c>
      <c r="C12" s="24">
        <v>85015</v>
      </c>
      <c r="D12" s="24">
        <v>83393</v>
      </c>
      <c r="E12" s="24">
        <v>69634</v>
      </c>
      <c r="F12" s="24">
        <v>8231</v>
      </c>
      <c r="G12" s="141">
        <v>2.42</v>
      </c>
      <c r="H12" s="231" t="s">
        <v>377</v>
      </c>
    </row>
    <row r="13" spans="1:8" ht="17.100000000000001" customHeight="1" x14ac:dyDescent="0.15">
      <c r="A13" s="230" t="s">
        <v>505</v>
      </c>
      <c r="B13" s="140">
        <v>168714</v>
      </c>
      <c r="C13" s="24">
        <v>84821</v>
      </c>
      <c r="D13" s="24">
        <v>83893</v>
      </c>
      <c r="E13" s="24">
        <v>70304</v>
      </c>
      <c r="F13" s="24">
        <v>8246</v>
      </c>
      <c r="G13" s="141">
        <v>2.4</v>
      </c>
      <c r="H13" s="231" t="s">
        <v>378</v>
      </c>
    </row>
    <row r="14" spans="1:8" ht="17.100000000000001" customHeight="1" x14ac:dyDescent="0.15">
      <c r="A14" s="227">
        <v>11</v>
      </c>
      <c r="B14" s="140">
        <v>171021</v>
      </c>
      <c r="C14" s="24">
        <v>85769</v>
      </c>
      <c r="D14" s="24">
        <v>85252</v>
      </c>
      <c r="E14" s="24">
        <v>71826</v>
      </c>
      <c r="F14" s="24">
        <v>8359</v>
      </c>
      <c r="G14" s="141">
        <v>2.38</v>
      </c>
      <c r="H14" s="231" t="s">
        <v>373</v>
      </c>
    </row>
    <row r="15" spans="1:8" ht="17.100000000000001" customHeight="1" x14ac:dyDescent="0.15">
      <c r="A15" s="227">
        <v>12</v>
      </c>
      <c r="B15" s="140">
        <v>171914</v>
      </c>
      <c r="C15" s="24">
        <v>86063</v>
      </c>
      <c r="D15" s="24">
        <v>85851</v>
      </c>
      <c r="E15" s="24">
        <v>72772</v>
      </c>
      <c r="F15" s="24">
        <v>8402</v>
      </c>
      <c r="G15" s="141">
        <v>2.36</v>
      </c>
      <c r="H15" s="231" t="s">
        <v>379</v>
      </c>
    </row>
    <row r="16" spans="1:8" ht="17.100000000000001" customHeight="1" x14ac:dyDescent="0.15">
      <c r="A16" s="176">
        <v>13</v>
      </c>
      <c r="B16" s="140">
        <v>172782</v>
      </c>
      <c r="C16" s="24">
        <v>86521</v>
      </c>
      <c r="D16" s="24">
        <v>86261</v>
      </c>
      <c r="E16" s="24">
        <v>73812</v>
      </c>
      <c r="F16" s="24">
        <v>8445</v>
      </c>
      <c r="G16" s="141">
        <v>2.34</v>
      </c>
      <c r="H16" s="231" t="s">
        <v>379</v>
      </c>
    </row>
    <row r="17" spans="1:8" ht="17.100000000000001" customHeight="1" x14ac:dyDescent="0.15">
      <c r="A17" s="178"/>
      <c r="B17" s="140"/>
      <c r="C17" s="24"/>
      <c r="D17" s="24"/>
      <c r="E17" s="24"/>
      <c r="F17" s="24"/>
      <c r="G17" s="141"/>
      <c r="H17" s="179"/>
    </row>
    <row r="18" spans="1:8" ht="17.100000000000001" customHeight="1" x14ac:dyDescent="0.15">
      <c r="A18" s="227">
        <v>14</v>
      </c>
      <c r="B18" s="140">
        <v>174333</v>
      </c>
      <c r="C18" s="24">
        <v>87157</v>
      </c>
      <c r="D18" s="24">
        <v>87176</v>
      </c>
      <c r="E18" s="24">
        <v>75053</v>
      </c>
      <c r="F18" s="24">
        <v>8521</v>
      </c>
      <c r="G18" s="141">
        <v>2.3199999999999998</v>
      </c>
      <c r="H18" s="231" t="s">
        <v>371</v>
      </c>
    </row>
    <row r="19" spans="1:8" ht="17.100000000000001" customHeight="1" x14ac:dyDescent="0.15">
      <c r="A19" s="227">
        <v>15</v>
      </c>
      <c r="B19" s="140">
        <v>175599</v>
      </c>
      <c r="C19" s="24">
        <v>87803</v>
      </c>
      <c r="D19" s="24">
        <v>87796</v>
      </c>
      <c r="E19" s="24">
        <v>76102</v>
      </c>
      <c r="F19" s="24">
        <v>8583</v>
      </c>
      <c r="G19" s="141">
        <v>2.31</v>
      </c>
      <c r="H19" s="231" t="s">
        <v>370</v>
      </c>
    </row>
    <row r="20" spans="1:8" ht="17.100000000000001" customHeight="1" x14ac:dyDescent="0.15">
      <c r="A20" s="227">
        <v>16</v>
      </c>
      <c r="B20" s="140">
        <v>175879</v>
      </c>
      <c r="C20" s="24">
        <v>87984</v>
      </c>
      <c r="D20" s="24">
        <v>87895</v>
      </c>
      <c r="E20" s="24">
        <v>76729</v>
      </c>
      <c r="F20" s="24">
        <v>8596</v>
      </c>
      <c r="G20" s="141">
        <v>2.29</v>
      </c>
      <c r="H20" s="231" t="s">
        <v>378</v>
      </c>
    </row>
    <row r="21" spans="1:8" ht="17.100000000000001" customHeight="1" x14ac:dyDescent="0.15">
      <c r="A21" s="227">
        <v>17</v>
      </c>
      <c r="B21" s="140">
        <v>176486</v>
      </c>
      <c r="C21" s="24">
        <v>88181</v>
      </c>
      <c r="D21" s="24">
        <v>88305</v>
      </c>
      <c r="E21" s="24">
        <v>77305</v>
      </c>
      <c r="F21" s="24">
        <v>8626</v>
      </c>
      <c r="G21" s="141">
        <v>2.2799999999999998</v>
      </c>
      <c r="H21" s="231" t="s">
        <v>380</v>
      </c>
    </row>
    <row r="22" spans="1:8" ht="17.100000000000001" customHeight="1" x14ac:dyDescent="0.15">
      <c r="A22" s="227">
        <v>18</v>
      </c>
      <c r="B22" s="140">
        <v>176773</v>
      </c>
      <c r="C22" s="24">
        <v>88236</v>
      </c>
      <c r="D22" s="24">
        <v>88537</v>
      </c>
      <c r="E22" s="24">
        <v>78142</v>
      </c>
      <c r="F22" s="24">
        <v>8640</v>
      </c>
      <c r="G22" s="141">
        <v>2.2599999999999998</v>
      </c>
      <c r="H22" s="231" t="s">
        <v>378</v>
      </c>
    </row>
    <row r="23" spans="1:8" ht="17.100000000000001" customHeight="1" x14ac:dyDescent="0.15">
      <c r="A23" s="227">
        <v>19</v>
      </c>
      <c r="B23" s="140">
        <v>177532</v>
      </c>
      <c r="C23" s="24">
        <v>88574</v>
      </c>
      <c r="D23" s="24">
        <v>88958</v>
      </c>
      <c r="E23" s="24">
        <v>79007</v>
      </c>
      <c r="F23" s="24">
        <v>8677</v>
      </c>
      <c r="G23" s="141">
        <v>2.25</v>
      </c>
      <c r="H23" s="231" t="s">
        <v>375</v>
      </c>
    </row>
    <row r="24" spans="1:8" ht="17.100000000000001" customHeight="1" x14ac:dyDescent="0.15">
      <c r="A24" s="227">
        <v>20</v>
      </c>
      <c r="B24" s="140">
        <v>178654</v>
      </c>
      <c r="C24" s="24">
        <v>89109</v>
      </c>
      <c r="D24" s="24">
        <v>89545</v>
      </c>
      <c r="E24" s="24">
        <v>80182</v>
      </c>
      <c r="F24" s="24">
        <v>8732</v>
      </c>
      <c r="G24" s="141">
        <v>2.23</v>
      </c>
      <c r="H24" s="231" t="s">
        <v>376</v>
      </c>
    </row>
    <row r="25" spans="1:8" ht="17.100000000000001" customHeight="1" x14ac:dyDescent="0.15">
      <c r="A25" s="227">
        <v>21</v>
      </c>
      <c r="B25" s="140">
        <v>179269</v>
      </c>
      <c r="C25" s="24">
        <v>89390</v>
      </c>
      <c r="D25" s="24">
        <v>89879</v>
      </c>
      <c r="E25" s="24">
        <v>81173</v>
      </c>
      <c r="F25" s="24">
        <v>8762</v>
      </c>
      <c r="G25" s="141">
        <v>2.21</v>
      </c>
      <c r="H25" s="231" t="s">
        <v>516</v>
      </c>
    </row>
    <row r="26" spans="1:8" ht="17.100000000000001" customHeight="1" x14ac:dyDescent="0.15">
      <c r="A26" s="227">
        <v>22</v>
      </c>
      <c r="B26" s="140">
        <v>179717</v>
      </c>
      <c r="C26" s="24">
        <v>89353</v>
      </c>
      <c r="D26" s="24">
        <v>90364</v>
      </c>
      <c r="E26" s="24">
        <v>81619</v>
      </c>
      <c r="F26" s="24">
        <v>8784</v>
      </c>
      <c r="G26" s="141">
        <v>2.2000000000000002</v>
      </c>
      <c r="H26" s="231" t="s">
        <v>378</v>
      </c>
    </row>
    <row r="27" spans="1:8" ht="17.100000000000001" customHeight="1" x14ac:dyDescent="0.15">
      <c r="A27" s="227">
        <v>23</v>
      </c>
      <c r="B27" s="140">
        <v>179728</v>
      </c>
      <c r="C27" s="24">
        <v>89289</v>
      </c>
      <c r="D27" s="24">
        <v>90439</v>
      </c>
      <c r="E27" s="24">
        <v>81747</v>
      </c>
      <c r="F27" s="24">
        <v>8784</v>
      </c>
      <c r="G27" s="141">
        <v>2.2000000000000002</v>
      </c>
      <c r="H27" s="231" t="s">
        <v>430</v>
      </c>
    </row>
    <row r="28" spans="1:8" ht="17.100000000000001" customHeight="1" x14ac:dyDescent="0.15">
      <c r="A28" s="178"/>
      <c r="B28" s="140"/>
      <c r="C28" s="24"/>
      <c r="D28" s="24"/>
      <c r="E28" s="24"/>
      <c r="F28" s="24"/>
      <c r="G28" s="141"/>
      <c r="H28" s="179"/>
    </row>
    <row r="29" spans="1:8" ht="17.100000000000001" customHeight="1" x14ac:dyDescent="0.15">
      <c r="A29" s="227">
        <v>24</v>
      </c>
      <c r="B29" s="140">
        <v>180314</v>
      </c>
      <c r="C29" s="24">
        <v>89449</v>
      </c>
      <c r="D29" s="24">
        <v>90865</v>
      </c>
      <c r="E29" s="24">
        <v>82330</v>
      </c>
      <c r="F29" s="24">
        <v>8813</v>
      </c>
      <c r="G29" s="141">
        <v>2.19</v>
      </c>
      <c r="H29" s="231" t="s">
        <v>380</v>
      </c>
    </row>
    <row r="30" spans="1:8" ht="17.100000000000001" customHeight="1" x14ac:dyDescent="0.15">
      <c r="A30" s="227">
        <v>25</v>
      </c>
      <c r="B30" s="140">
        <v>185677</v>
      </c>
      <c r="C30" s="24">
        <v>91970</v>
      </c>
      <c r="D30" s="24">
        <v>93707</v>
      </c>
      <c r="E30" s="24">
        <v>85564</v>
      </c>
      <c r="F30" s="24">
        <v>9075</v>
      </c>
      <c r="G30" s="141">
        <v>2.17</v>
      </c>
      <c r="H30" s="231" t="s">
        <v>381</v>
      </c>
    </row>
    <row r="31" spans="1:8" ht="17.100000000000001" customHeight="1" x14ac:dyDescent="0.15">
      <c r="A31" s="227">
        <v>26</v>
      </c>
      <c r="B31" s="140">
        <v>186339</v>
      </c>
      <c r="C31" s="24">
        <v>92041</v>
      </c>
      <c r="D31" s="24">
        <v>94298</v>
      </c>
      <c r="E31" s="24">
        <v>86026</v>
      </c>
      <c r="F31" s="24">
        <v>9107</v>
      </c>
      <c r="G31" s="141">
        <v>2.17</v>
      </c>
      <c r="H31" s="231" t="s">
        <v>375</v>
      </c>
    </row>
    <row r="32" spans="1:8" ht="17.100000000000001" customHeight="1" x14ac:dyDescent="0.15">
      <c r="A32" s="227">
        <v>27</v>
      </c>
      <c r="B32" s="140">
        <v>186958</v>
      </c>
      <c r="C32" s="24">
        <v>92231</v>
      </c>
      <c r="D32" s="24">
        <v>94727</v>
      </c>
      <c r="E32" s="24">
        <v>86611</v>
      </c>
      <c r="F32" s="24">
        <v>9115</v>
      </c>
      <c r="G32" s="141">
        <v>2.16</v>
      </c>
      <c r="H32" s="231" t="s">
        <v>380</v>
      </c>
    </row>
    <row r="33" spans="1:8" ht="17.100000000000001" customHeight="1" x14ac:dyDescent="0.15">
      <c r="A33" s="227">
        <v>28</v>
      </c>
      <c r="B33" s="140">
        <v>188609</v>
      </c>
      <c r="C33" s="41">
        <v>93107</v>
      </c>
      <c r="D33" s="41">
        <v>95502</v>
      </c>
      <c r="E33" s="41">
        <v>88016</v>
      </c>
      <c r="F33" s="41">
        <v>9196</v>
      </c>
      <c r="G33" s="142">
        <v>2.14</v>
      </c>
      <c r="H33" s="229" t="s">
        <v>371</v>
      </c>
    </row>
    <row r="34" spans="1:8" ht="17.100000000000001" customHeight="1" x14ac:dyDescent="0.15">
      <c r="A34" s="227">
        <v>29</v>
      </c>
      <c r="B34" s="140">
        <v>189885</v>
      </c>
      <c r="C34" s="41">
        <v>93657</v>
      </c>
      <c r="D34" s="41">
        <v>96228</v>
      </c>
      <c r="E34" s="41">
        <v>88967</v>
      </c>
      <c r="F34" s="41">
        <v>9258</v>
      </c>
      <c r="G34" s="142">
        <v>2.13</v>
      </c>
      <c r="H34" s="229" t="s">
        <v>370</v>
      </c>
    </row>
    <row r="35" spans="1:8" ht="17.100000000000001" customHeight="1" x14ac:dyDescent="0.15">
      <c r="A35" s="227">
        <v>30</v>
      </c>
      <c r="B35" s="140">
        <v>191308</v>
      </c>
      <c r="C35" s="41">
        <v>94397</v>
      </c>
      <c r="D35" s="41">
        <v>96911</v>
      </c>
      <c r="E35" s="41">
        <v>90166</v>
      </c>
      <c r="F35" s="41">
        <v>9328</v>
      </c>
      <c r="G35" s="142">
        <v>2.12</v>
      </c>
      <c r="H35" s="229" t="s">
        <v>370</v>
      </c>
    </row>
    <row r="36" spans="1:8" ht="17.100000000000001" customHeight="1" x14ac:dyDescent="0.15">
      <c r="A36" s="227">
        <v>31</v>
      </c>
      <c r="B36" s="140">
        <v>193596</v>
      </c>
      <c r="C36" s="41">
        <v>95312</v>
      </c>
      <c r="D36" s="41">
        <v>98284</v>
      </c>
      <c r="E36" s="41">
        <v>91602</v>
      </c>
      <c r="F36" s="41">
        <v>9439</v>
      </c>
      <c r="G36" s="142">
        <v>2.11</v>
      </c>
      <c r="H36" s="229" t="s">
        <v>500</v>
      </c>
    </row>
    <row r="37" spans="1:8" s="123" customFormat="1" ht="17.100000000000001" customHeight="1" x14ac:dyDescent="0.15">
      <c r="A37" s="229" t="s">
        <v>568</v>
      </c>
      <c r="B37" s="140">
        <v>194869</v>
      </c>
      <c r="C37" s="41">
        <v>95860</v>
      </c>
      <c r="D37" s="41">
        <v>99009</v>
      </c>
      <c r="E37" s="41">
        <v>92815</v>
      </c>
      <c r="F37" s="41">
        <v>9501</v>
      </c>
      <c r="G37" s="142">
        <v>2.1</v>
      </c>
      <c r="H37" s="229" t="s">
        <v>370</v>
      </c>
    </row>
    <row r="38" spans="1:8" s="123" customFormat="1" ht="16.5" customHeight="1" x14ac:dyDescent="0.15">
      <c r="A38" s="246" t="s">
        <v>585</v>
      </c>
      <c r="B38" s="140">
        <v>195543</v>
      </c>
      <c r="C38" s="41">
        <v>96036</v>
      </c>
      <c r="D38" s="41">
        <v>99507</v>
      </c>
      <c r="E38" s="41">
        <v>93638</v>
      </c>
      <c r="F38" s="41">
        <v>9534</v>
      </c>
      <c r="G38" s="142">
        <v>2.09</v>
      </c>
      <c r="H38" s="246" t="s">
        <v>516</v>
      </c>
    </row>
    <row r="39" spans="1:8" s="205" customFormat="1" ht="17.100000000000001" customHeight="1" x14ac:dyDescent="0.15">
      <c r="A39" s="262" t="s">
        <v>587</v>
      </c>
      <c r="B39" s="263">
        <v>195361</v>
      </c>
      <c r="C39" s="40">
        <v>95754</v>
      </c>
      <c r="D39" s="40">
        <v>99607</v>
      </c>
      <c r="E39" s="40">
        <v>94183</v>
      </c>
      <c r="F39" s="40">
        <v>9525</v>
      </c>
      <c r="G39" s="264">
        <v>2.0699999999999998</v>
      </c>
      <c r="H39" s="262" t="s">
        <v>600</v>
      </c>
    </row>
    <row r="40" spans="1:8" ht="5.65" customHeight="1" x14ac:dyDescent="0.15">
      <c r="A40" s="55"/>
      <c r="B40" s="54"/>
      <c r="C40" s="56"/>
      <c r="D40" s="56"/>
      <c r="E40" s="56"/>
      <c r="F40" s="56"/>
      <c r="G40" s="56"/>
      <c r="H40" s="56"/>
    </row>
    <row r="41" spans="1:8" ht="15" customHeight="1" x14ac:dyDescent="0.15">
      <c r="B41" s="8"/>
      <c r="C41" s="315" t="s">
        <v>556</v>
      </c>
      <c r="D41" s="315"/>
      <c r="E41" s="315"/>
      <c r="F41" s="315"/>
      <c r="G41" s="315"/>
      <c r="H41" s="315"/>
    </row>
    <row r="42" spans="1:8" ht="12.75" customHeight="1" x14ac:dyDescent="0.15">
      <c r="B42" s="8"/>
      <c r="C42" s="316" t="s">
        <v>562</v>
      </c>
      <c r="D42" s="316"/>
      <c r="E42" s="316"/>
      <c r="F42" s="316"/>
      <c r="G42" s="316"/>
      <c r="H42" s="316"/>
    </row>
    <row r="43" spans="1:8" ht="16.5" customHeight="1" x14ac:dyDescent="0.15">
      <c r="C43" s="317" t="s">
        <v>559</v>
      </c>
      <c r="D43" s="317"/>
      <c r="E43" s="317"/>
      <c r="F43" s="317"/>
      <c r="G43" s="317"/>
      <c r="H43" s="317"/>
    </row>
    <row r="45" spans="1:8" x14ac:dyDescent="0.15">
      <c r="A45" s="1"/>
    </row>
    <row r="46" spans="1:8" x14ac:dyDescent="0.15">
      <c r="A46" s="1"/>
    </row>
    <row r="47" spans="1:8" x14ac:dyDescent="0.15">
      <c r="A47" s="1"/>
    </row>
  </sheetData>
  <mergeCells count="10">
    <mergeCell ref="C42:H42"/>
    <mergeCell ref="C43:H43"/>
    <mergeCell ref="C41:H41"/>
    <mergeCell ref="A3:H3"/>
    <mergeCell ref="A1:H1"/>
    <mergeCell ref="A5:A6"/>
    <mergeCell ref="B5:B6"/>
    <mergeCell ref="C5:C6"/>
    <mergeCell ref="D5:D6"/>
    <mergeCell ref="E5:E6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>
    <oddHeader>&amp;R&amp;"ＭＳ 明朝,標準"&amp;10人　口　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O107"/>
  <sheetViews>
    <sheetView showGridLines="0" view="pageLayout" topLeftCell="B10" zoomScale="80" zoomScaleNormal="90" zoomScaleSheetLayoutView="90" zoomScalePageLayoutView="80" workbookViewId="0">
      <selection activeCell="I8" sqref="I8:N51"/>
    </sheetView>
  </sheetViews>
  <sheetFormatPr defaultRowHeight="13.5" x14ac:dyDescent="0.15"/>
  <cols>
    <col min="1" max="1" width="17.375" style="6" customWidth="1"/>
    <col min="2" max="2" width="11.625" style="6" customWidth="1"/>
    <col min="3" max="4" width="10.875" style="6" customWidth="1"/>
    <col min="5" max="6" width="11.625" style="6" customWidth="1"/>
    <col min="7" max="7" width="12.625" style="6" customWidth="1"/>
    <col min="8" max="8" width="17.375" style="6" customWidth="1"/>
    <col min="9" max="14" width="11.625" style="6" customWidth="1"/>
    <col min="15" max="16384" width="9" style="6"/>
  </cols>
  <sheetData>
    <row r="1" spans="1:15" ht="21.75" customHeight="1" x14ac:dyDescent="0.15">
      <c r="A1" s="324" t="s">
        <v>322</v>
      </c>
      <c r="B1" s="324"/>
      <c r="C1" s="324"/>
      <c r="D1" s="324"/>
      <c r="E1" s="324"/>
      <c r="F1" s="324"/>
      <c r="G1" s="324"/>
      <c r="H1" s="319" t="s">
        <v>323</v>
      </c>
      <c r="I1" s="319"/>
      <c r="J1" s="319"/>
      <c r="K1" s="319"/>
      <c r="L1" s="319"/>
      <c r="M1" s="319"/>
      <c r="N1" s="319"/>
      <c r="O1" s="17"/>
    </row>
    <row r="2" spans="1:15" x14ac:dyDescent="0.15">
      <c r="A2" s="1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325" t="s">
        <v>597</v>
      </c>
      <c r="N2" s="325"/>
      <c r="O2" s="17"/>
    </row>
    <row r="3" spans="1:15" ht="15" customHeight="1" x14ac:dyDescent="0.15">
      <c r="A3" s="320" t="s">
        <v>14</v>
      </c>
      <c r="B3" s="322" t="s">
        <v>15</v>
      </c>
      <c r="C3" s="322" t="s">
        <v>4</v>
      </c>
      <c r="D3" s="322" t="s">
        <v>5</v>
      </c>
      <c r="E3" s="322" t="s">
        <v>16</v>
      </c>
      <c r="F3" s="111" t="s">
        <v>17</v>
      </c>
      <c r="G3" s="164" t="s">
        <v>19</v>
      </c>
      <c r="H3" s="326" t="s">
        <v>14</v>
      </c>
      <c r="I3" s="322" t="s">
        <v>15</v>
      </c>
      <c r="J3" s="322" t="s">
        <v>4</v>
      </c>
      <c r="K3" s="322" t="s">
        <v>5</v>
      </c>
      <c r="L3" s="322" t="s">
        <v>431</v>
      </c>
      <c r="M3" s="164" t="s">
        <v>432</v>
      </c>
      <c r="N3" s="113" t="s">
        <v>59</v>
      </c>
      <c r="O3" s="17"/>
    </row>
    <row r="4" spans="1:15" ht="15" customHeight="1" x14ac:dyDescent="0.15">
      <c r="A4" s="321"/>
      <c r="B4" s="323"/>
      <c r="C4" s="323"/>
      <c r="D4" s="323"/>
      <c r="E4" s="323"/>
      <c r="F4" s="112" t="s">
        <v>18</v>
      </c>
      <c r="G4" s="165" t="s">
        <v>20</v>
      </c>
      <c r="H4" s="327"/>
      <c r="I4" s="323"/>
      <c r="J4" s="323"/>
      <c r="K4" s="323"/>
      <c r="L4" s="323"/>
      <c r="M4" s="112" t="s">
        <v>18</v>
      </c>
      <c r="N4" s="114" t="s">
        <v>20</v>
      </c>
      <c r="O4" s="17"/>
    </row>
    <row r="5" spans="1:15" s="124" customFormat="1" ht="13.9" customHeight="1" x14ac:dyDescent="0.15">
      <c r="A5" s="57"/>
      <c r="B5" s="53"/>
      <c r="C5" s="116"/>
      <c r="D5" s="116"/>
      <c r="E5" s="116"/>
      <c r="F5" s="116"/>
      <c r="G5" s="116"/>
      <c r="H5" s="57"/>
      <c r="I5" s="53"/>
      <c r="J5" s="116"/>
      <c r="K5" s="116"/>
      <c r="L5" s="116"/>
      <c r="M5" s="116"/>
      <c r="N5" s="116"/>
      <c r="O5" s="265"/>
    </row>
    <row r="6" spans="1:15" s="124" customFormat="1" ht="13.9" customHeight="1" x14ac:dyDescent="0.15">
      <c r="A6" s="58" t="s">
        <v>21</v>
      </c>
      <c r="B6" s="261">
        <v>195361</v>
      </c>
      <c r="C6" s="25">
        <v>95754</v>
      </c>
      <c r="D6" s="25">
        <v>99607</v>
      </c>
      <c r="E6" s="25">
        <v>94183</v>
      </c>
      <c r="F6" s="25">
        <v>9525.1584592881518</v>
      </c>
      <c r="G6" s="266">
        <f>ROUND(B6/E6,2)</f>
        <v>2.0699999999999998</v>
      </c>
      <c r="H6" s="152"/>
      <c r="I6" s="153"/>
      <c r="J6" s="154"/>
      <c r="K6" s="154"/>
      <c r="L6" s="154"/>
      <c r="M6" s="154"/>
      <c r="N6" s="154"/>
      <c r="O6" s="265"/>
    </row>
    <row r="7" spans="1:15" s="124" customFormat="1" ht="13.9" customHeight="1" x14ac:dyDescent="0.15">
      <c r="A7" s="59"/>
      <c r="B7" s="259"/>
      <c r="C7" s="257"/>
      <c r="D7" s="257"/>
      <c r="E7" s="257"/>
      <c r="F7" s="25"/>
      <c r="G7" s="37"/>
      <c r="H7" s="152"/>
      <c r="I7" s="153"/>
      <c r="J7" s="154"/>
      <c r="K7" s="154"/>
      <c r="L7" s="154"/>
      <c r="M7" s="154"/>
      <c r="N7" s="154"/>
      <c r="O7" s="265"/>
    </row>
    <row r="8" spans="1:15" s="124" customFormat="1" ht="13.9" customHeight="1" x14ac:dyDescent="0.15">
      <c r="A8" s="59" t="s">
        <v>22</v>
      </c>
      <c r="B8" s="259">
        <v>1784</v>
      </c>
      <c r="C8" s="257">
        <v>893</v>
      </c>
      <c r="D8" s="257">
        <v>891</v>
      </c>
      <c r="E8" s="257">
        <v>884</v>
      </c>
      <c r="F8" s="257">
        <v>7433.3333333333339</v>
      </c>
      <c r="G8" s="37">
        <f>ROUND(B8/E8,2)</f>
        <v>2.02</v>
      </c>
      <c r="H8" s="59" t="s">
        <v>61</v>
      </c>
      <c r="I8" s="259">
        <v>4259</v>
      </c>
      <c r="J8" s="257">
        <v>2074</v>
      </c>
      <c r="K8" s="257">
        <v>2185</v>
      </c>
      <c r="L8" s="257">
        <v>2439</v>
      </c>
      <c r="M8" s="257">
        <v>12168.571428571429</v>
      </c>
      <c r="N8" s="37">
        <f>ROUND(I8/L8,2)</f>
        <v>1.75</v>
      </c>
      <c r="O8" s="265"/>
    </row>
    <row r="9" spans="1:15" s="124" customFormat="1" ht="13.9" customHeight="1" x14ac:dyDescent="0.15">
      <c r="A9" s="59" t="s">
        <v>23</v>
      </c>
      <c r="B9" s="259">
        <v>1568</v>
      </c>
      <c r="C9" s="257">
        <v>753</v>
      </c>
      <c r="D9" s="257">
        <v>815</v>
      </c>
      <c r="E9" s="257">
        <v>698</v>
      </c>
      <c r="F9" s="257">
        <v>8711.1111111111113</v>
      </c>
      <c r="G9" s="37">
        <f t="shared" ref="G9:G51" si="0">ROUND(B9/E9,2)</f>
        <v>2.25</v>
      </c>
      <c r="H9" s="59" t="s">
        <v>62</v>
      </c>
      <c r="I9" s="259">
        <v>3886</v>
      </c>
      <c r="J9" s="257">
        <v>1865</v>
      </c>
      <c r="K9" s="257">
        <v>2021</v>
      </c>
      <c r="L9" s="257">
        <v>2076</v>
      </c>
      <c r="M9" s="257">
        <v>15544</v>
      </c>
      <c r="N9" s="37">
        <f t="shared" ref="N9:N50" si="1">ROUND(I9/L9,2)</f>
        <v>1.87</v>
      </c>
      <c r="O9" s="265"/>
    </row>
    <row r="10" spans="1:15" s="124" customFormat="1" ht="13.9" customHeight="1" x14ac:dyDescent="0.15">
      <c r="A10" s="59" t="s">
        <v>24</v>
      </c>
      <c r="B10" s="259">
        <v>1609</v>
      </c>
      <c r="C10" s="257">
        <v>758</v>
      </c>
      <c r="D10" s="257">
        <v>851</v>
      </c>
      <c r="E10" s="257">
        <v>750</v>
      </c>
      <c r="F10" s="257">
        <v>10056.25</v>
      </c>
      <c r="G10" s="37">
        <f t="shared" si="0"/>
        <v>2.15</v>
      </c>
      <c r="H10" s="59" t="s">
        <v>63</v>
      </c>
      <c r="I10" s="259">
        <v>2438</v>
      </c>
      <c r="J10" s="257">
        <v>1209</v>
      </c>
      <c r="K10" s="257">
        <v>1229</v>
      </c>
      <c r="L10" s="257">
        <v>1241</v>
      </c>
      <c r="M10" s="257">
        <v>12831.578947368422</v>
      </c>
      <c r="N10" s="37">
        <f t="shared" si="1"/>
        <v>1.96</v>
      </c>
      <c r="O10" s="265"/>
    </row>
    <row r="11" spans="1:15" s="124" customFormat="1" ht="13.9" customHeight="1" x14ac:dyDescent="0.15">
      <c r="A11" s="59" t="s">
        <v>25</v>
      </c>
      <c r="B11" s="259">
        <v>1527</v>
      </c>
      <c r="C11" s="257">
        <v>738</v>
      </c>
      <c r="D11" s="257">
        <v>789</v>
      </c>
      <c r="E11" s="257">
        <v>732</v>
      </c>
      <c r="F11" s="257">
        <v>12725</v>
      </c>
      <c r="G11" s="37">
        <f t="shared" si="0"/>
        <v>2.09</v>
      </c>
      <c r="H11" s="59" t="s">
        <v>64</v>
      </c>
      <c r="I11" s="259">
        <v>2261</v>
      </c>
      <c r="J11" s="257">
        <v>1063</v>
      </c>
      <c r="K11" s="257">
        <v>1198</v>
      </c>
      <c r="L11" s="257">
        <v>1026</v>
      </c>
      <c r="M11" s="257">
        <v>12561.111111111111</v>
      </c>
      <c r="N11" s="37">
        <f t="shared" si="1"/>
        <v>2.2000000000000002</v>
      </c>
      <c r="O11" s="265"/>
    </row>
    <row r="12" spans="1:15" s="124" customFormat="1" ht="13.9" customHeight="1" x14ac:dyDescent="0.15">
      <c r="A12" s="59" t="s">
        <v>26</v>
      </c>
      <c r="B12" s="259">
        <v>1947</v>
      </c>
      <c r="C12" s="257">
        <v>934</v>
      </c>
      <c r="D12" s="257">
        <v>1013</v>
      </c>
      <c r="E12" s="257">
        <v>1017</v>
      </c>
      <c r="F12" s="257">
        <v>8850</v>
      </c>
      <c r="G12" s="37">
        <f t="shared" si="0"/>
        <v>1.91</v>
      </c>
      <c r="H12" s="59" t="s">
        <v>65</v>
      </c>
      <c r="I12" s="259">
        <v>3250</v>
      </c>
      <c r="J12" s="257">
        <v>1569</v>
      </c>
      <c r="K12" s="257">
        <v>1681</v>
      </c>
      <c r="L12" s="257">
        <v>1774</v>
      </c>
      <c r="M12" s="257">
        <v>16250</v>
      </c>
      <c r="N12" s="37">
        <f t="shared" si="1"/>
        <v>1.83</v>
      </c>
      <c r="O12" s="265"/>
    </row>
    <row r="13" spans="1:15" s="124" customFormat="1" ht="13.9" customHeight="1" x14ac:dyDescent="0.15">
      <c r="A13" s="59"/>
      <c r="B13" s="259"/>
      <c r="C13" s="257"/>
      <c r="D13" s="257"/>
      <c r="E13" s="257"/>
      <c r="F13" s="257"/>
      <c r="G13" s="37"/>
      <c r="H13" s="59"/>
      <c r="I13" s="259"/>
      <c r="J13" s="257"/>
      <c r="K13" s="257"/>
      <c r="L13" s="257"/>
      <c r="M13" s="257"/>
      <c r="N13" s="37"/>
      <c r="O13" s="265"/>
    </row>
    <row r="14" spans="1:15" s="124" customFormat="1" ht="13.9" customHeight="1" x14ac:dyDescent="0.15">
      <c r="A14" s="59" t="s">
        <v>27</v>
      </c>
      <c r="B14" s="259">
        <v>18901</v>
      </c>
      <c r="C14" s="257">
        <v>9481</v>
      </c>
      <c r="D14" s="257">
        <v>9420</v>
      </c>
      <c r="E14" s="257">
        <v>9519</v>
      </c>
      <c r="F14" s="257">
        <v>7590.7630522088348</v>
      </c>
      <c r="G14" s="37">
        <f>ROUND(B14/E14,2)</f>
        <v>1.99</v>
      </c>
      <c r="H14" s="59" t="s">
        <v>66</v>
      </c>
      <c r="I14" s="259">
        <v>2629</v>
      </c>
      <c r="J14" s="257">
        <v>1280</v>
      </c>
      <c r="K14" s="257">
        <v>1349</v>
      </c>
      <c r="L14" s="257">
        <v>1369</v>
      </c>
      <c r="M14" s="257">
        <v>11950</v>
      </c>
      <c r="N14" s="37">
        <f t="shared" si="1"/>
        <v>1.92</v>
      </c>
      <c r="O14" s="265"/>
    </row>
    <row r="15" spans="1:15" s="124" customFormat="1" ht="13.9" customHeight="1" x14ac:dyDescent="0.15">
      <c r="A15" s="59" t="s">
        <v>28</v>
      </c>
      <c r="B15" s="259">
        <v>5946</v>
      </c>
      <c r="C15" s="257">
        <v>2981</v>
      </c>
      <c r="D15" s="257">
        <v>2965</v>
      </c>
      <c r="E15" s="257">
        <v>2886</v>
      </c>
      <c r="F15" s="257">
        <v>7251.2195121951227</v>
      </c>
      <c r="G15" s="37">
        <f t="shared" si="0"/>
        <v>2.06</v>
      </c>
      <c r="H15" s="59" t="s">
        <v>67</v>
      </c>
      <c r="I15" s="259">
        <v>1939</v>
      </c>
      <c r="J15" s="257">
        <v>1010</v>
      </c>
      <c r="K15" s="257">
        <v>929</v>
      </c>
      <c r="L15" s="257">
        <v>1095</v>
      </c>
      <c r="M15" s="257">
        <v>12118.75</v>
      </c>
      <c r="N15" s="37">
        <f t="shared" si="1"/>
        <v>1.77</v>
      </c>
      <c r="O15" s="265"/>
    </row>
    <row r="16" spans="1:15" s="124" customFormat="1" ht="13.9" customHeight="1" x14ac:dyDescent="0.15">
      <c r="A16" s="59" t="s">
        <v>29</v>
      </c>
      <c r="B16" s="259">
        <v>725</v>
      </c>
      <c r="C16" s="257">
        <v>369</v>
      </c>
      <c r="D16" s="257">
        <v>356</v>
      </c>
      <c r="E16" s="257">
        <v>377</v>
      </c>
      <c r="F16" s="257">
        <v>5576.9230769230771</v>
      </c>
      <c r="G16" s="37">
        <f t="shared" si="0"/>
        <v>1.92</v>
      </c>
      <c r="H16" s="59" t="s">
        <v>68</v>
      </c>
      <c r="I16" s="259">
        <v>8985</v>
      </c>
      <c r="J16" s="257">
        <v>4439</v>
      </c>
      <c r="K16" s="257">
        <v>4546</v>
      </c>
      <c r="L16" s="257">
        <v>4454</v>
      </c>
      <c r="M16" s="257">
        <v>10095.505617977527</v>
      </c>
      <c r="N16" s="37">
        <f t="shared" si="1"/>
        <v>2.02</v>
      </c>
      <c r="O16" s="265"/>
    </row>
    <row r="17" spans="1:15" s="124" customFormat="1" ht="13.9" customHeight="1" x14ac:dyDescent="0.15">
      <c r="A17" s="59" t="s">
        <v>30</v>
      </c>
      <c r="B17" s="259">
        <v>1695</v>
      </c>
      <c r="C17" s="257">
        <v>876</v>
      </c>
      <c r="D17" s="257">
        <v>819</v>
      </c>
      <c r="E17" s="257">
        <v>724</v>
      </c>
      <c r="F17" s="257">
        <v>10593.75</v>
      </c>
      <c r="G17" s="37">
        <f t="shared" si="0"/>
        <v>2.34</v>
      </c>
      <c r="H17" s="59" t="s">
        <v>69</v>
      </c>
      <c r="I17" s="259">
        <v>2606</v>
      </c>
      <c r="J17" s="257">
        <v>1180</v>
      </c>
      <c r="K17" s="257">
        <v>1426</v>
      </c>
      <c r="L17" s="257">
        <v>1513</v>
      </c>
      <c r="M17" s="257">
        <v>18614.285714285714</v>
      </c>
      <c r="N17" s="37">
        <f t="shared" si="1"/>
        <v>1.72</v>
      </c>
      <c r="O17" s="265"/>
    </row>
    <row r="18" spans="1:15" s="124" customFormat="1" ht="13.9" customHeight="1" x14ac:dyDescent="0.15">
      <c r="A18" s="59" t="s">
        <v>31</v>
      </c>
      <c r="B18" s="259">
        <v>902</v>
      </c>
      <c r="C18" s="257">
        <v>450</v>
      </c>
      <c r="D18" s="257">
        <v>452</v>
      </c>
      <c r="E18" s="257">
        <v>419</v>
      </c>
      <c r="F18" s="257">
        <v>12885.714285714284</v>
      </c>
      <c r="G18" s="37">
        <f t="shared" si="0"/>
        <v>2.15</v>
      </c>
      <c r="H18" s="59" t="s">
        <v>70</v>
      </c>
      <c r="I18" s="259">
        <v>1329</v>
      </c>
      <c r="J18" s="257">
        <v>648</v>
      </c>
      <c r="K18" s="257">
        <v>681</v>
      </c>
      <c r="L18" s="257">
        <v>770</v>
      </c>
      <c r="M18" s="257">
        <v>13290</v>
      </c>
      <c r="N18" s="37">
        <f t="shared" si="1"/>
        <v>1.73</v>
      </c>
      <c r="O18" s="265"/>
    </row>
    <row r="19" spans="1:15" s="124" customFormat="1" ht="13.9" customHeight="1" x14ac:dyDescent="0.15">
      <c r="A19" s="59"/>
      <c r="B19" s="259"/>
      <c r="C19" s="257"/>
      <c r="D19" s="257"/>
      <c r="E19" s="257"/>
      <c r="F19" s="257"/>
      <c r="G19" s="37"/>
      <c r="H19" s="59"/>
      <c r="I19" s="259"/>
      <c r="J19" s="257"/>
      <c r="K19" s="257"/>
      <c r="L19" s="257"/>
      <c r="M19" s="257"/>
      <c r="N19" s="37"/>
      <c r="O19" s="265"/>
    </row>
    <row r="20" spans="1:15" s="124" customFormat="1" ht="13.9" customHeight="1" x14ac:dyDescent="0.15">
      <c r="A20" s="59" t="s">
        <v>32</v>
      </c>
      <c r="B20" s="259">
        <v>1074</v>
      </c>
      <c r="C20" s="257">
        <v>502</v>
      </c>
      <c r="D20" s="257">
        <v>572</v>
      </c>
      <c r="E20" s="257">
        <v>507</v>
      </c>
      <c r="F20" s="257">
        <v>9763.636363636364</v>
      </c>
      <c r="G20" s="37">
        <f t="shared" si="0"/>
        <v>2.12</v>
      </c>
      <c r="H20" s="59" t="s">
        <v>71</v>
      </c>
      <c r="I20" s="259">
        <v>1598</v>
      </c>
      <c r="J20" s="257">
        <v>766</v>
      </c>
      <c r="K20" s="257">
        <v>832</v>
      </c>
      <c r="L20" s="257">
        <v>858</v>
      </c>
      <c r="M20" s="257">
        <v>4318.9189189189192</v>
      </c>
      <c r="N20" s="37">
        <f t="shared" si="1"/>
        <v>1.86</v>
      </c>
      <c r="O20" s="265"/>
    </row>
    <row r="21" spans="1:15" s="124" customFormat="1" ht="13.9" customHeight="1" x14ac:dyDescent="0.15">
      <c r="A21" s="59" t="s">
        <v>33</v>
      </c>
      <c r="B21" s="259">
        <v>1462</v>
      </c>
      <c r="C21" s="257">
        <v>688</v>
      </c>
      <c r="D21" s="257">
        <v>774</v>
      </c>
      <c r="E21" s="257">
        <v>747</v>
      </c>
      <c r="F21" s="257">
        <v>7694.7368421052633</v>
      </c>
      <c r="G21" s="37">
        <f t="shared" si="0"/>
        <v>1.96</v>
      </c>
      <c r="H21" s="59" t="s">
        <v>72</v>
      </c>
      <c r="I21" s="259">
        <v>5570</v>
      </c>
      <c r="J21" s="257">
        <v>2769</v>
      </c>
      <c r="K21" s="257">
        <v>2801</v>
      </c>
      <c r="L21" s="257">
        <v>2292</v>
      </c>
      <c r="M21" s="257">
        <v>10509.433962264151</v>
      </c>
      <c r="N21" s="37">
        <f t="shared" si="1"/>
        <v>2.4300000000000002</v>
      </c>
      <c r="O21" s="265"/>
    </row>
    <row r="22" spans="1:15" s="124" customFormat="1" ht="13.9" customHeight="1" x14ac:dyDescent="0.15">
      <c r="A22" s="59" t="s">
        <v>34</v>
      </c>
      <c r="B22" s="259">
        <v>1126</v>
      </c>
      <c r="C22" s="257">
        <v>562</v>
      </c>
      <c r="D22" s="257">
        <v>564</v>
      </c>
      <c r="E22" s="257">
        <v>610</v>
      </c>
      <c r="F22" s="257">
        <v>14075</v>
      </c>
      <c r="G22" s="37">
        <f t="shared" si="0"/>
        <v>1.85</v>
      </c>
      <c r="H22" s="59" t="s">
        <v>73</v>
      </c>
      <c r="I22" s="259">
        <v>2763</v>
      </c>
      <c r="J22" s="257">
        <v>1388</v>
      </c>
      <c r="K22" s="257">
        <v>1375</v>
      </c>
      <c r="L22" s="257">
        <v>1226</v>
      </c>
      <c r="M22" s="257">
        <v>4763.7931034482763</v>
      </c>
      <c r="N22" s="37">
        <f t="shared" si="1"/>
        <v>2.25</v>
      </c>
      <c r="O22" s="265"/>
    </row>
    <row r="23" spans="1:15" s="124" customFormat="1" ht="13.9" customHeight="1" x14ac:dyDescent="0.15">
      <c r="A23" s="59" t="s">
        <v>35</v>
      </c>
      <c r="B23" s="259">
        <v>1480</v>
      </c>
      <c r="C23" s="257">
        <v>686</v>
      </c>
      <c r="D23" s="257">
        <v>794</v>
      </c>
      <c r="E23" s="257">
        <v>906</v>
      </c>
      <c r="F23" s="257">
        <v>12333.333333333334</v>
      </c>
      <c r="G23" s="37">
        <f t="shared" si="0"/>
        <v>1.63</v>
      </c>
      <c r="H23" s="59" t="s">
        <v>74</v>
      </c>
      <c r="I23" s="259">
        <v>9632</v>
      </c>
      <c r="J23" s="257">
        <v>4752</v>
      </c>
      <c r="K23" s="257">
        <v>4880</v>
      </c>
      <c r="L23" s="257">
        <v>4180</v>
      </c>
      <c r="M23" s="257">
        <v>11331.764705882353</v>
      </c>
      <c r="N23" s="37">
        <f t="shared" si="1"/>
        <v>2.2999999999999998</v>
      </c>
      <c r="O23" s="265"/>
    </row>
    <row r="24" spans="1:15" s="124" customFormat="1" ht="13.9" customHeight="1" x14ac:dyDescent="0.15">
      <c r="A24" s="59" t="s">
        <v>36</v>
      </c>
      <c r="B24" s="259">
        <v>2685</v>
      </c>
      <c r="C24" s="257">
        <v>1276</v>
      </c>
      <c r="D24" s="257">
        <v>1409</v>
      </c>
      <c r="E24" s="257">
        <v>1259</v>
      </c>
      <c r="F24" s="257">
        <v>10740</v>
      </c>
      <c r="G24" s="37">
        <f t="shared" si="0"/>
        <v>2.13</v>
      </c>
      <c r="H24" s="59" t="s">
        <v>75</v>
      </c>
      <c r="I24" s="259">
        <v>7098</v>
      </c>
      <c r="J24" s="257">
        <v>3468</v>
      </c>
      <c r="K24" s="257">
        <v>3630</v>
      </c>
      <c r="L24" s="257">
        <v>3212</v>
      </c>
      <c r="M24" s="257">
        <v>13144.444444444443</v>
      </c>
      <c r="N24" s="37">
        <f t="shared" si="1"/>
        <v>2.21</v>
      </c>
      <c r="O24" s="265"/>
    </row>
    <row r="25" spans="1:15" s="124" customFormat="1" ht="13.9" customHeight="1" x14ac:dyDescent="0.15">
      <c r="A25" s="59"/>
      <c r="B25" s="259"/>
      <c r="C25" s="257"/>
      <c r="D25" s="257"/>
      <c r="E25" s="257"/>
      <c r="F25" s="257"/>
      <c r="G25" s="37"/>
      <c r="H25" s="59"/>
      <c r="I25" s="259"/>
      <c r="J25" s="257"/>
      <c r="K25" s="257"/>
      <c r="L25" s="257"/>
      <c r="M25" s="257"/>
      <c r="N25" s="37"/>
      <c r="O25" s="265"/>
    </row>
    <row r="26" spans="1:15" s="124" customFormat="1" ht="13.9" customHeight="1" x14ac:dyDescent="0.15">
      <c r="A26" s="59" t="s">
        <v>37</v>
      </c>
      <c r="B26" s="259">
        <v>1536</v>
      </c>
      <c r="C26" s="257">
        <v>722</v>
      </c>
      <c r="D26" s="257">
        <v>814</v>
      </c>
      <c r="E26" s="257">
        <v>725</v>
      </c>
      <c r="F26" s="257">
        <v>15360</v>
      </c>
      <c r="G26" s="37">
        <f t="shared" si="0"/>
        <v>2.12</v>
      </c>
      <c r="H26" s="59" t="s">
        <v>76</v>
      </c>
      <c r="I26" s="259">
        <v>2515</v>
      </c>
      <c r="J26" s="257">
        <v>1209</v>
      </c>
      <c r="K26" s="257">
        <v>1306</v>
      </c>
      <c r="L26" s="257">
        <v>1054</v>
      </c>
      <c r="M26" s="257">
        <v>15718.75</v>
      </c>
      <c r="N26" s="37">
        <f t="shared" si="1"/>
        <v>2.39</v>
      </c>
      <c r="O26" s="265"/>
    </row>
    <row r="27" spans="1:15" s="124" customFormat="1" ht="13.9" customHeight="1" x14ac:dyDescent="0.15">
      <c r="A27" s="59" t="s">
        <v>38</v>
      </c>
      <c r="B27" s="259">
        <v>3078</v>
      </c>
      <c r="C27" s="257">
        <v>1543</v>
      </c>
      <c r="D27" s="257">
        <v>1535</v>
      </c>
      <c r="E27" s="257">
        <v>1451</v>
      </c>
      <c r="F27" s="257">
        <v>11838.461538461537</v>
      </c>
      <c r="G27" s="37">
        <f t="shared" si="0"/>
        <v>2.12</v>
      </c>
      <c r="H27" s="59" t="s">
        <v>77</v>
      </c>
      <c r="I27" s="267">
        <v>1574</v>
      </c>
      <c r="J27" s="268">
        <v>809</v>
      </c>
      <c r="K27" s="268">
        <v>765</v>
      </c>
      <c r="L27" s="268">
        <v>786</v>
      </c>
      <c r="M27" s="257">
        <f>1574/0.16</f>
        <v>9837.5</v>
      </c>
      <c r="N27" s="37">
        <f>ROUND(I27/L27,2)</f>
        <v>2</v>
      </c>
      <c r="O27" s="265"/>
    </row>
    <row r="28" spans="1:15" s="124" customFormat="1" ht="13.9" customHeight="1" x14ac:dyDescent="0.15">
      <c r="A28" s="59" t="s">
        <v>39</v>
      </c>
      <c r="B28" s="259">
        <v>1128</v>
      </c>
      <c r="C28" s="257">
        <v>487</v>
      </c>
      <c r="D28" s="257">
        <v>641</v>
      </c>
      <c r="E28" s="257">
        <v>601</v>
      </c>
      <c r="F28" s="257">
        <v>11280</v>
      </c>
      <c r="G28" s="37">
        <f t="shared" si="0"/>
        <v>1.88</v>
      </c>
      <c r="H28" s="59" t="s">
        <v>78</v>
      </c>
      <c r="I28" s="259">
        <v>331</v>
      </c>
      <c r="J28" s="257">
        <v>152</v>
      </c>
      <c r="K28" s="257">
        <v>179</v>
      </c>
      <c r="L28" s="257">
        <v>142</v>
      </c>
      <c r="M28" s="257">
        <v>3677.7777777777778</v>
      </c>
      <c r="N28" s="37">
        <f t="shared" si="1"/>
        <v>2.33</v>
      </c>
      <c r="O28" s="265"/>
    </row>
    <row r="29" spans="1:15" s="124" customFormat="1" ht="13.9" customHeight="1" x14ac:dyDescent="0.15">
      <c r="A29" s="59" t="s">
        <v>40</v>
      </c>
      <c r="B29" s="259">
        <v>1025</v>
      </c>
      <c r="C29" s="257">
        <v>566</v>
      </c>
      <c r="D29" s="257">
        <v>459</v>
      </c>
      <c r="E29" s="257">
        <v>422</v>
      </c>
      <c r="F29" s="257">
        <v>1680.327868852459</v>
      </c>
      <c r="G29" s="37">
        <f t="shared" si="0"/>
        <v>2.4300000000000002</v>
      </c>
      <c r="H29" s="59" t="s">
        <v>79</v>
      </c>
      <c r="I29" s="259">
        <v>2207</v>
      </c>
      <c r="J29" s="257">
        <v>1081</v>
      </c>
      <c r="K29" s="257">
        <v>1126</v>
      </c>
      <c r="L29" s="257">
        <v>961</v>
      </c>
      <c r="M29" s="257">
        <v>10509.523809523809</v>
      </c>
      <c r="N29" s="37">
        <f t="shared" si="1"/>
        <v>2.2999999999999998</v>
      </c>
      <c r="O29" s="265"/>
    </row>
    <row r="30" spans="1:15" s="124" customFormat="1" ht="13.9" customHeight="1" x14ac:dyDescent="0.15">
      <c r="A30" s="59" t="s">
        <v>41</v>
      </c>
      <c r="B30" s="259">
        <v>1095</v>
      </c>
      <c r="C30" s="257">
        <v>496</v>
      </c>
      <c r="D30" s="257">
        <v>599</v>
      </c>
      <c r="E30" s="257">
        <v>805</v>
      </c>
      <c r="F30" s="257">
        <v>4211.538461538461</v>
      </c>
      <c r="G30" s="37">
        <f t="shared" si="0"/>
        <v>1.36</v>
      </c>
      <c r="H30" s="59" t="s">
        <v>80</v>
      </c>
      <c r="I30" s="259">
        <v>1701</v>
      </c>
      <c r="J30" s="257">
        <v>809</v>
      </c>
      <c r="K30" s="257">
        <v>892</v>
      </c>
      <c r="L30" s="257">
        <v>761</v>
      </c>
      <c r="M30" s="257">
        <v>13084.615384615385</v>
      </c>
      <c r="N30" s="37">
        <f t="shared" si="1"/>
        <v>2.2400000000000002</v>
      </c>
      <c r="O30" s="265"/>
    </row>
    <row r="31" spans="1:15" s="124" customFormat="1" ht="13.9" customHeight="1" x14ac:dyDescent="0.15">
      <c r="A31" s="59"/>
      <c r="B31" s="259"/>
      <c r="C31" s="257"/>
      <c r="D31" s="257"/>
      <c r="E31" s="257"/>
      <c r="F31" s="257"/>
      <c r="G31" s="37"/>
      <c r="H31" s="59"/>
      <c r="I31" s="259"/>
      <c r="J31" s="257"/>
      <c r="K31" s="257"/>
      <c r="L31" s="257"/>
      <c r="M31" s="257"/>
      <c r="N31" s="37"/>
      <c r="O31" s="265"/>
    </row>
    <row r="32" spans="1:15" s="124" customFormat="1" ht="13.5" customHeight="1" x14ac:dyDescent="0.15">
      <c r="A32" s="59" t="s">
        <v>324</v>
      </c>
      <c r="B32" s="259">
        <v>2878</v>
      </c>
      <c r="C32" s="257">
        <v>1430</v>
      </c>
      <c r="D32" s="257">
        <v>1448</v>
      </c>
      <c r="E32" s="257">
        <v>1372</v>
      </c>
      <c r="F32" s="257">
        <v>13704.761904761905</v>
      </c>
      <c r="G32" s="37">
        <f t="shared" si="0"/>
        <v>2.1</v>
      </c>
      <c r="H32" s="59" t="s">
        <v>81</v>
      </c>
      <c r="I32" s="259">
        <v>2046</v>
      </c>
      <c r="J32" s="257">
        <v>1021</v>
      </c>
      <c r="K32" s="257">
        <v>1025</v>
      </c>
      <c r="L32" s="257">
        <v>902</v>
      </c>
      <c r="M32" s="257">
        <v>8525</v>
      </c>
      <c r="N32" s="37">
        <f t="shared" si="1"/>
        <v>2.27</v>
      </c>
      <c r="O32" s="265"/>
    </row>
    <row r="33" spans="1:15" s="124" customFormat="1" ht="13.5" customHeight="1" x14ac:dyDescent="0.15">
      <c r="A33" s="59" t="s">
        <v>43</v>
      </c>
      <c r="B33" s="259">
        <v>1547</v>
      </c>
      <c r="C33" s="257">
        <v>733</v>
      </c>
      <c r="D33" s="257">
        <v>814</v>
      </c>
      <c r="E33" s="257">
        <v>759</v>
      </c>
      <c r="F33" s="257">
        <v>8594.4444444444453</v>
      </c>
      <c r="G33" s="37">
        <f t="shared" si="0"/>
        <v>2.04</v>
      </c>
      <c r="H33" s="59" t="s">
        <v>82</v>
      </c>
      <c r="I33" s="259">
        <v>715</v>
      </c>
      <c r="J33" s="257">
        <v>366</v>
      </c>
      <c r="K33" s="257">
        <v>349</v>
      </c>
      <c r="L33" s="257">
        <v>290</v>
      </c>
      <c r="M33" s="257">
        <v>4205.8823529411766</v>
      </c>
      <c r="N33" s="37">
        <f t="shared" si="1"/>
        <v>2.4700000000000002</v>
      </c>
      <c r="O33" s="265"/>
    </row>
    <row r="34" spans="1:15" s="124" customFormat="1" ht="13.9" customHeight="1" x14ac:dyDescent="0.15">
      <c r="A34" s="59" t="s">
        <v>44</v>
      </c>
      <c r="B34" s="259">
        <v>1072</v>
      </c>
      <c r="C34" s="257">
        <v>508</v>
      </c>
      <c r="D34" s="257">
        <v>564</v>
      </c>
      <c r="E34" s="257">
        <v>529</v>
      </c>
      <c r="F34" s="257">
        <v>6700</v>
      </c>
      <c r="G34" s="37">
        <f t="shared" si="0"/>
        <v>2.0299999999999998</v>
      </c>
      <c r="H34" s="59" t="s">
        <v>83</v>
      </c>
      <c r="I34" s="259">
        <v>1935</v>
      </c>
      <c r="J34" s="257">
        <v>991</v>
      </c>
      <c r="K34" s="257">
        <v>944</v>
      </c>
      <c r="L34" s="257">
        <v>845</v>
      </c>
      <c r="M34" s="257">
        <v>9214.2857142857138</v>
      </c>
      <c r="N34" s="37">
        <f t="shared" si="1"/>
        <v>2.29</v>
      </c>
      <c r="O34" s="265"/>
    </row>
    <row r="35" spans="1:15" s="124" customFormat="1" ht="13.9" customHeight="1" x14ac:dyDescent="0.15">
      <c r="A35" s="59" t="s">
        <v>45</v>
      </c>
      <c r="B35" s="259">
        <v>1293</v>
      </c>
      <c r="C35" s="257">
        <v>629</v>
      </c>
      <c r="D35" s="257">
        <v>664</v>
      </c>
      <c r="E35" s="257">
        <v>540</v>
      </c>
      <c r="F35" s="257">
        <v>12930</v>
      </c>
      <c r="G35" s="37">
        <f t="shared" si="0"/>
        <v>2.39</v>
      </c>
      <c r="H35" s="59" t="s">
        <v>84</v>
      </c>
      <c r="I35" s="259">
        <v>560</v>
      </c>
      <c r="J35" s="257">
        <v>281</v>
      </c>
      <c r="K35" s="257">
        <v>279</v>
      </c>
      <c r="L35" s="257">
        <v>216</v>
      </c>
      <c r="M35" s="257">
        <v>3999.9999999999995</v>
      </c>
      <c r="N35" s="37">
        <f t="shared" si="1"/>
        <v>2.59</v>
      </c>
      <c r="O35" s="265"/>
    </row>
    <row r="36" spans="1:15" s="124" customFormat="1" ht="13.9" customHeight="1" x14ac:dyDescent="0.15">
      <c r="A36" s="59" t="s">
        <v>46</v>
      </c>
      <c r="B36" s="259">
        <v>1444</v>
      </c>
      <c r="C36" s="257">
        <v>740</v>
      </c>
      <c r="D36" s="257">
        <v>704</v>
      </c>
      <c r="E36" s="257">
        <v>675</v>
      </c>
      <c r="F36" s="257">
        <v>9626.6666666666679</v>
      </c>
      <c r="G36" s="37">
        <f t="shared" si="0"/>
        <v>2.14</v>
      </c>
      <c r="H36" s="59" t="s">
        <v>85</v>
      </c>
      <c r="I36" s="259">
        <v>644</v>
      </c>
      <c r="J36" s="257">
        <v>321</v>
      </c>
      <c r="K36" s="257">
        <v>323</v>
      </c>
      <c r="L36" s="257">
        <v>261</v>
      </c>
      <c r="M36" s="257">
        <v>4953.8461538461534</v>
      </c>
      <c r="N36" s="37">
        <f t="shared" si="1"/>
        <v>2.4700000000000002</v>
      </c>
      <c r="O36" s="265"/>
    </row>
    <row r="37" spans="1:15" s="124" customFormat="1" ht="13.9" customHeight="1" x14ac:dyDescent="0.15">
      <c r="A37" s="59"/>
      <c r="B37" s="259"/>
      <c r="C37" s="257"/>
      <c r="D37" s="257"/>
      <c r="E37" s="257"/>
      <c r="F37" s="257"/>
      <c r="G37" s="37"/>
      <c r="H37" s="59"/>
      <c r="I37" s="259"/>
      <c r="J37" s="257"/>
      <c r="K37" s="257"/>
      <c r="L37" s="257"/>
      <c r="M37" s="257"/>
      <c r="N37" s="37"/>
      <c r="O37" s="265"/>
    </row>
    <row r="38" spans="1:15" s="124" customFormat="1" ht="13.9" customHeight="1" x14ac:dyDescent="0.15">
      <c r="A38" s="59" t="s">
        <v>47</v>
      </c>
      <c r="B38" s="259">
        <v>3395</v>
      </c>
      <c r="C38" s="257">
        <v>1655</v>
      </c>
      <c r="D38" s="257">
        <v>1740</v>
      </c>
      <c r="E38" s="257">
        <v>1405</v>
      </c>
      <c r="F38" s="257">
        <v>16975</v>
      </c>
      <c r="G38" s="37">
        <f t="shared" si="0"/>
        <v>2.42</v>
      </c>
      <c r="H38" s="59" t="s">
        <v>86</v>
      </c>
      <c r="I38" s="259">
        <v>2253</v>
      </c>
      <c r="J38" s="257">
        <v>938</v>
      </c>
      <c r="K38" s="257">
        <v>1315</v>
      </c>
      <c r="L38" s="257">
        <v>1049</v>
      </c>
      <c r="M38" s="257">
        <v>15020</v>
      </c>
      <c r="N38" s="37">
        <f t="shared" si="1"/>
        <v>2.15</v>
      </c>
      <c r="O38" s="265"/>
    </row>
    <row r="39" spans="1:15" s="124" customFormat="1" ht="13.9" customHeight="1" x14ac:dyDescent="0.15">
      <c r="A39" s="59" t="s">
        <v>48</v>
      </c>
      <c r="B39" s="259">
        <v>2438</v>
      </c>
      <c r="C39" s="257">
        <v>1190</v>
      </c>
      <c r="D39" s="257">
        <v>1248</v>
      </c>
      <c r="E39" s="257">
        <v>1054</v>
      </c>
      <c r="F39" s="257">
        <v>11609.523809523809</v>
      </c>
      <c r="G39" s="37">
        <f t="shared" si="0"/>
        <v>2.31</v>
      </c>
      <c r="H39" s="59" t="s">
        <v>87</v>
      </c>
      <c r="I39" s="259">
        <v>6072</v>
      </c>
      <c r="J39" s="257">
        <v>2939</v>
      </c>
      <c r="K39" s="257">
        <v>3133</v>
      </c>
      <c r="L39" s="257">
        <v>2832</v>
      </c>
      <c r="M39" s="257">
        <v>11244.444444444443</v>
      </c>
      <c r="N39" s="37">
        <f t="shared" si="1"/>
        <v>2.14</v>
      </c>
      <c r="O39" s="265"/>
    </row>
    <row r="40" spans="1:15" s="124" customFormat="1" ht="13.9" customHeight="1" x14ac:dyDescent="0.15">
      <c r="A40" s="59" t="s">
        <v>49</v>
      </c>
      <c r="B40" s="259">
        <v>2144</v>
      </c>
      <c r="C40" s="257">
        <v>1009</v>
      </c>
      <c r="D40" s="257">
        <v>1135</v>
      </c>
      <c r="E40" s="257">
        <v>939</v>
      </c>
      <c r="F40" s="257">
        <v>11284.21052631579</v>
      </c>
      <c r="G40" s="37">
        <f t="shared" si="0"/>
        <v>2.2799999999999998</v>
      </c>
      <c r="H40" s="59" t="s">
        <v>88</v>
      </c>
      <c r="I40" s="259">
        <v>2153</v>
      </c>
      <c r="J40" s="257">
        <v>1060</v>
      </c>
      <c r="K40" s="257">
        <v>1093</v>
      </c>
      <c r="L40" s="257">
        <v>1147</v>
      </c>
      <c r="M40" s="257">
        <v>10765</v>
      </c>
      <c r="N40" s="37">
        <f t="shared" si="1"/>
        <v>1.88</v>
      </c>
      <c r="O40" s="265"/>
    </row>
    <row r="41" spans="1:15" s="124" customFormat="1" ht="13.9" customHeight="1" x14ac:dyDescent="0.15">
      <c r="A41" s="59" t="s">
        <v>50</v>
      </c>
      <c r="B41" s="259">
        <v>2479</v>
      </c>
      <c r="C41" s="257">
        <v>1244</v>
      </c>
      <c r="D41" s="257">
        <v>1235</v>
      </c>
      <c r="E41" s="257">
        <v>1189</v>
      </c>
      <c r="F41" s="257">
        <v>13047.368421052632</v>
      </c>
      <c r="G41" s="37">
        <f t="shared" si="0"/>
        <v>2.08</v>
      </c>
      <c r="H41" s="59" t="s">
        <v>89</v>
      </c>
      <c r="I41" s="259">
        <v>3120</v>
      </c>
      <c r="J41" s="257">
        <v>1573</v>
      </c>
      <c r="K41" s="257">
        <v>1547</v>
      </c>
      <c r="L41" s="257">
        <v>1416</v>
      </c>
      <c r="M41" s="257">
        <v>8666.6666666666679</v>
      </c>
      <c r="N41" s="37">
        <f t="shared" si="1"/>
        <v>2.2000000000000002</v>
      </c>
      <c r="O41" s="265"/>
    </row>
    <row r="42" spans="1:15" s="124" customFormat="1" ht="13.9" customHeight="1" x14ac:dyDescent="0.15">
      <c r="A42" s="59" t="s">
        <v>51</v>
      </c>
      <c r="B42" s="259">
        <v>2852</v>
      </c>
      <c r="C42" s="257">
        <v>1429</v>
      </c>
      <c r="D42" s="257">
        <v>1423</v>
      </c>
      <c r="E42" s="257">
        <v>1274</v>
      </c>
      <c r="F42" s="257">
        <v>11408</v>
      </c>
      <c r="G42" s="37">
        <f t="shared" si="0"/>
        <v>2.2400000000000002</v>
      </c>
      <c r="H42" s="59" t="s">
        <v>90</v>
      </c>
      <c r="I42" s="259">
        <v>4480</v>
      </c>
      <c r="J42" s="257">
        <v>2161</v>
      </c>
      <c r="K42" s="257">
        <v>2319</v>
      </c>
      <c r="L42" s="257">
        <v>2200</v>
      </c>
      <c r="M42" s="257">
        <v>14451.612903225807</v>
      </c>
      <c r="N42" s="37">
        <f t="shared" si="1"/>
        <v>2.04</v>
      </c>
      <c r="O42" s="265"/>
    </row>
    <row r="43" spans="1:15" s="124" customFormat="1" ht="13.9" customHeight="1" x14ac:dyDescent="0.15">
      <c r="A43" s="59"/>
      <c r="B43" s="259"/>
      <c r="C43" s="257"/>
      <c r="D43" s="257"/>
      <c r="E43" s="257"/>
      <c r="F43" s="257"/>
      <c r="G43" s="37"/>
      <c r="H43" s="59"/>
      <c r="I43" s="259"/>
      <c r="J43" s="257"/>
      <c r="K43" s="257"/>
      <c r="L43" s="257"/>
      <c r="M43" s="257"/>
      <c r="N43" s="37"/>
      <c r="O43" s="265"/>
    </row>
    <row r="44" spans="1:15" s="124" customFormat="1" ht="13.9" customHeight="1" x14ac:dyDescent="0.15">
      <c r="A44" s="59" t="s">
        <v>52</v>
      </c>
      <c r="B44" s="259">
        <v>1009</v>
      </c>
      <c r="C44" s="257">
        <v>510</v>
      </c>
      <c r="D44" s="257">
        <v>499</v>
      </c>
      <c r="E44" s="257">
        <v>489</v>
      </c>
      <c r="F44" s="257">
        <v>5310.5263157894733</v>
      </c>
      <c r="G44" s="37">
        <f t="shared" si="0"/>
        <v>2.06</v>
      </c>
      <c r="H44" s="59" t="s">
        <v>91</v>
      </c>
      <c r="I44" s="259">
        <v>2818</v>
      </c>
      <c r="J44" s="257">
        <v>1407</v>
      </c>
      <c r="K44" s="257">
        <v>1411</v>
      </c>
      <c r="L44" s="257">
        <v>1371</v>
      </c>
      <c r="M44" s="257">
        <v>11741.666666666668</v>
      </c>
      <c r="N44" s="37">
        <f t="shared" si="1"/>
        <v>2.06</v>
      </c>
      <c r="O44" s="265"/>
    </row>
    <row r="45" spans="1:15" s="124" customFormat="1" ht="13.9" customHeight="1" x14ac:dyDescent="0.15">
      <c r="A45" s="59" t="s">
        <v>53</v>
      </c>
      <c r="B45" s="259">
        <v>1848</v>
      </c>
      <c r="C45" s="257">
        <v>915</v>
      </c>
      <c r="D45" s="257">
        <v>933</v>
      </c>
      <c r="E45" s="257">
        <v>898</v>
      </c>
      <c r="F45" s="257">
        <v>10870.588235294117</v>
      </c>
      <c r="G45" s="37">
        <f t="shared" si="0"/>
        <v>2.06</v>
      </c>
      <c r="H45" s="59" t="s">
        <v>92</v>
      </c>
      <c r="I45" s="259">
        <v>2565</v>
      </c>
      <c r="J45" s="257">
        <v>1235</v>
      </c>
      <c r="K45" s="257">
        <v>1330</v>
      </c>
      <c r="L45" s="257">
        <v>1125</v>
      </c>
      <c r="M45" s="257">
        <v>6412.5</v>
      </c>
      <c r="N45" s="37">
        <f t="shared" si="1"/>
        <v>2.2799999999999998</v>
      </c>
      <c r="O45" s="265"/>
    </row>
    <row r="46" spans="1:15" s="124" customFormat="1" ht="13.9" customHeight="1" x14ac:dyDescent="0.15">
      <c r="A46" s="59" t="s">
        <v>54</v>
      </c>
      <c r="B46" s="259">
        <v>1185</v>
      </c>
      <c r="C46" s="257">
        <v>648</v>
      </c>
      <c r="D46" s="257">
        <v>537</v>
      </c>
      <c r="E46" s="257">
        <v>500</v>
      </c>
      <c r="F46" s="257">
        <v>3202.7027027027029</v>
      </c>
      <c r="G46" s="37">
        <f t="shared" si="0"/>
        <v>2.37</v>
      </c>
      <c r="H46" s="59" t="s">
        <v>93</v>
      </c>
      <c r="I46" s="259">
        <v>2505</v>
      </c>
      <c r="J46" s="257">
        <v>1233</v>
      </c>
      <c r="K46" s="257">
        <v>1272</v>
      </c>
      <c r="L46" s="257">
        <v>1125</v>
      </c>
      <c r="M46" s="257">
        <v>10437.5</v>
      </c>
      <c r="N46" s="37">
        <f t="shared" si="1"/>
        <v>2.23</v>
      </c>
      <c r="O46" s="265"/>
    </row>
    <row r="47" spans="1:15" s="124" customFormat="1" ht="13.9" customHeight="1" x14ac:dyDescent="0.15">
      <c r="A47" s="59" t="s">
        <v>55</v>
      </c>
      <c r="B47" s="259">
        <v>2594</v>
      </c>
      <c r="C47" s="257">
        <v>1224</v>
      </c>
      <c r="D47" s="257">
        <v>1370</v>
      </c>
      <c r="E47" s="257">
        <v>1672</v>
      </c>
      <c r="F47" s="257">
        <v>16212.5</v>
      </c>
      <c r="G47" s="37">
        <f t="shared" si="0"/>
        <v>1.55</v>
      </c>
      <c r="H47" s="59" t="s">
        <v>94</v>
      </c>
      <c r="I47" s="259">
        <v>3496</v>
      </c>
      <c r="J47" s="257">
        <v>1780</v>
      </c>
      <c r="K47" s="257">
        <v>1716</v>
      </c>
      <c r="L47" s="257">
        <v>1668</v>
      </c>
      <c r="M47" s="257">
        <v>11277.41935483871</v>
      </c>
      <c r="N47" s="37">
        <f t="shared" si="1"/>
        <v>2.1</v>
      </c>
      <c r="O47" s="265"/>
    </row>
    <row r="48" spans="1:15" s="124" customFormat="1" ht="13.5" customHeight="1" x14ac:dyDescent="0.15">
      <c r="A48" s="59" t="s">
        <v>56</v>
      </c>
      <c r="B48" s="259">
        <v>966</v>
      </c>
      <c r="C48" s="257">
        <v>462</v>
      </c>
      <c r="D48" s="257">
        <v>504</v>
      </c>
      <c r="E48" s="257">
        <v>501</v>
      </c>
      <c r="F48" s="257">
        <v>5366.666666666667</v>
      </c>
      <c r="G48" s="37">
        <f t="shared" si="0"/>
        <v>1.93</v>
      </c>
      <c r="H48" s="59" t="s">
        <v>95</v>
      </c>
      <c r="I48" s="259">
        <v>1950</v>
      </c>
      <c r="J48" s="257">
        <v>949</v>
      </c>
      <c r="K48" s="257">
        <v>1001</v>
      </c>
      <c r="L48" s="257">
        <v>1062</v>
      </c>
      <c r="M48" s="257">
        <v>8125</v>
      </c>
      <c r="N48" s="37">
        <f t="shared" si="1"/>
        <v>1.84</v>
      </c>
      <c r="O48" s="265"/>
    </row>
    <row r="49" spans="1:15" s="124" customFormat="1" ht="13.5" customHeight="1" x14ac:dyDescent="0.15">
      <c r="A49" s="59"/>
      <c r="B49" s="259"/>
      <c r="C49" s="257"/>
      <c r="D49" s="257"/>
      <c r="E49" s="257"/>
      <c r="F49" s="257"/>
      <c r="G49" s="37"/>
      <c r="H49" s="59"/>
      <c r="I49" s="259"/>
      <c r="J49" s="257"/>
      <c r="K49" s="257"/>
      <c r="L49" s="257"/>
      <c r="M49" s="257"/>
      <c r="N49" s="37"/>
      <c r="O49" s="265"/>
    </row>
    <row r="50" spans="1:15" s="124" customFormat="1" ht="13.9" customHeight="1" x14ac:dyDescent="0.15">
      <c r="A50" s="59" t="s">
        <v>57</v>
      </c>
      <c r="B50" s="259">
        <v>1477</v>
      </c>
      <c r="C50" s="257">
        <v>703</v>
      </c>
      <c r="D50" s="257">
        <v>774</v>
      </c>
      <c r="E50" s="257">
        <v>691</v>
      </c>
      <c r="F50" s="257">
        <v>7385</v>
      </c>
      <c r="G50" s="37">
        <f t="shared" si="0"/>
        <v>2.14</v>
      </c>
      <c r="H50" s="59" t="s">
        <v>96</v>
      </c>
      <c r="I50" s="259">
        <v>2807</v>
      </c>
      <c r="J50" s="257">
        <v>1411</v>
      </c>
      <c r="K50" s="257">
        <v>1396</v>
      </c>
      <c r="L50" s="257">
        <v>1167</v>
      </c>
      <c r="M50" s="257">
        <v>17543.75</v>
      </c>
      <c r="N50" s="37">
        <f t="shared" si="1"/>
        <v>2.41</v>
      </c>
      <c r="O50" s="265"/>
    </row>
    <row r="51" spans="1:15" s="124" customFormat="1" ht="13.9" customHeight="1" x14ac:dyDescent="0.15">
      <c r="A51" s="59" t="s">
        <v>60</v>
      </c>
      <c r="B51" s="259">
        <v>2394</v>
      </c>
      <c r="C51" s="256">
        <v>1070</v>
      </c>
      <c r="D51" s="256">
        <v>1324</v>
      </c>
      <c r="E51" s="256">
        <v>1166</v>
      </c>
      <c r="F51" s="257">
        <v>13300</v>
      </c>
      <c r="G51" s="37">
        <f t="shared" si="0"/>
        <v>2.0499999999999998</v>
      </c>
      <c r="H51" s="59" t="s">
        <v>97</v>
      </c>
      <c r="I51" s="259">
        <v>1363</v>
      </c>
      <c r="J51" s="256">
        <v>688</v>
      </c>
      <c r="K51" s="256">
        <v>675</v>
      </c>
      <c r="L51" s="256">
        <v>586</v>
      </c>
      <c r="M51" s="256">
        <v>6490.4761904761908</v>
      </c>
      <c r="N51" s="37">
        <f>ROUND(I51/L51,2)</f>
        <v>2.33</v>
      </c>
      <c r="O51" s="265"/>
    </row>
    <row r="52" spans="1:15" ht="13.9" customHeight="1" x14ac:dyDescent="0.15">
      <c r="A52" s="125"/>
      <c r="B52" s="155"/>
      <c r="C52" s="156"/>
      <c r="D52" s="156"/>
      <c r="E52" s="156"/>
      <c r="F52" s="157"/>
      <c r="G52" s="37"/>
      <c r="H52" s="163"/>
      <c r="I52" s="54"/>
      <c r="J52" s="149"/>
      <c r="K52" s="149"/>
      <c r="L52" s="149"/>
      <c r="M52" s="149"/>
      <c r="N52" s="149"/>
      <c r="O52" s="17"/>
    </row>
    <row r="53" spans="1:15" ht="13.9" customHeight="1" x14ac:dyDescent="0.15">
      <c r="A53" s="124"/>
      <c r="B53" s="124"/>
      <c r="C53" s="124"/>
      <c r="D53" s="124"/>
      <c r="E53" s="124"/>
      <c r="F53" s="124"/>
      <c r="G53" s="126"/>
      <c r="H53" s="124"/>
      <c r="I53" s="124"/>
      <c r="J53" s="127"/>
      <c r="K53" s="127"/>
      <c r="L53" s="127"/>
      <c r="M53" s="127"/>
      <c r="N53" s="14" t="s">
        <v>13</v>
      </c>
      <c r="O53" s="17"/>
    </row>
    <row r="54" spans="1:15" x14ac:dyDescent="0.15">
      <c r="A54" s="1"/>
    </row>
    <row r="56" spans="1:15" ht="28.5" customHeight="1" x14ac:dyDescent="0.15">
      <c r="H56" s="8"/>
      <c r="I56" s="8"/>
      <c r="J56" s="8"/>
      <c r="K56" s="8"/>
      <c r="L56" s="8"/>
      <c r="N56" s="17"/>
    </row>
    <row r="57" spans="1:15" x14ac:dyDescent="0.15">
      <c r="N57" s="17"/>
    </row>
    <row r="58" spans="1:15" ht="13.5" customHeight="1" x14ac:dyDescent="0.15">
      <c r="N58" s="17"/>
    </row>
    <row r="59" spans="1:15" ht="13.5" customHeight="1" x14ac:dyDescent="0.15">
      <c r="N59" s="17"/>
    </row>
    <row r="60" spans="1:15" ht="13.9" customHeight="1" x14ac:dyDescent="0.15">
      <c r="N60" s="17"/>
    </row>
    <row r="61" spans="1:15" ht="13.9" customHeight="1" x14ac:dyDescent="0.15">
      <c r="N61" s="17"/>
    </row>
    <row r="62" spans="1:15" ht="13.9" customHeight="1" x14ac:dyDescent="0.15">
      <c r="N62" s="17"/>
    </row>
    <row r="63" spans="1:15" ht="13.9" customHeight="1" x14ac:dyDescent="0.15">
      <c r="N63" s="17"/>
    </row>
    <row r="64" spans="1:15" ht="13.9" customHeight="1" x14ac:dyDescent="0.15">
      <c r="N64" s="17"/>
    </row>
    <row r="65" spans="14:14" ht="13.9" customHeight="1" x14ac:dyDescent="0.15">
      <c r="N65" s="17"/>
    </row>
    <row r="66" spans="14:14" ht="13.9" customHeight="1" x14ac:dyDescent="0.15">
      <c r="N66" s="17"/>
    </row>
    <row r="67" spans="14:14" ht="13.9" customHeight="1" x14ac:dyDescent="0.15">
      <c r="N67" s="17"/>
    </row>
    <row r="68" spans="14:14" ht="13.9" customHeight="1" x14ac:dyDescent="0.15">
      <c r="N68" s="17"/>
    </row>
    <row r="69" spans="14:14" ht="13.9" customHeight="1" x14ac:dyDescent="0.15">
      <c r="N69" s="17"/>
    </row>
    <row r="70" spans="14:14" ht="13.9" customHeight="1" x14ac:dyDescent="0.15">
      <c r="N70" s="17"/>
    </row>
    <row r="71" spans="14:14" ht="13.9" customHeight="1" x14ac:dyDescent="0.15">
      <c r="N71" s="17"/>
    </row>
    <row r="72" spans="14:14" ht="13.9" customHeight="1" x14ac:dyDescent="0.15">
      <c r="N72" s="17"/>
    </row>
    <row r="73" spans="14:14" ht="13.9" customHeight="1" x14ac:dyDescent="0.15">
      <c r="N73" s="17"/>
    </row>
    <row r="74" spans="14:14" ht="13.9" customHeight="1" x14ac:dyDescent="0.15">
      <c r="N74" s="17"/>
    </row>
    <row r="75" spans="14:14" ht="13.9" customHeight="1" x14ac:dyDescent="0.15">
      <c r="N75" s="17"/>
    </row>
    <row r="76" spans="14:14" ht="13.9" customHeight="1" x14ac:dyDescent="0.15"/>
    <row r="77" spans="14:14" ht="13.9" customHeight="1" x14ac:dyDescent="0.15"/>
    <row r="78" spans="14:14" ht="13.9" customHeight="1" x14ac:dyDescent="0.15"/>
    <row r="79" spans="14:14" ht="13.9" customHeight="1" x14ac:dyDescent="0.15"/>
    <row r="80" spans="14:14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  <row r="94" ht="13.9" customHeight="1" x14ac:dyDescent="0.15"/>
    <row r="95" ht="13.9" customHeight="1" x14ac:dyDescent="0.15"/>
    <row r="96" ht="13.9" customHeight="1" x14ac:dyDescent="0.15"/>
    <row r="97" spans="8:12" ht="13.9" customHeight="1" x14ac:dyDescent="0.15"/>
    <row r="98" spans="8:12" ht="13.9" customHeight="1" x14ac:dyDescent="0.15"/>
    <row r="99" spans="8:12" ht="13.9" customHeight="1" x14ac:dyDescent="0.15"/>
    <row r="100" spans="8:12" ht="13.9" customHeight="1" x14ac:dyDescent="0.15"/>
    <row r="101" spans="8:12" ht="13.9" customHeight="1" x14ac:dyDescent="0.15"/>
    <row r="102" spans="8:12" ht="13.9" customHeight="1" x14ac:dyDescent="0.15"/>
    <row r="103" spans="8:12" ht="13.9" customHeight="1" x14ac:dyDescent="0.15"/>
    <row r="104" spans="8:12" ht="13.9" customHeight="1" x14ac:dyDescent="0.15"/>
    <row r="105" spans="8:12" ht="13.9" customHeight="1" x14ac:dyDescent="0.15"/>
    <row r="106" spans="8:12" ht="13.9" customHeight="1" x14ac:dyDescent="0.15"/>
    <row r="107" spans="8:12" ht="13.5" customHeight="1" x14ac:dyDescent="0.15">
      <c r="H107" s="8"/>
      <c r="I107" s="8"/>
      <c r="J107" s="8"/>
      <c r="K107" s="8"/>
      <c r="L107" s="8"/>
    </row>
  </sheetData>
  <mergeCells count="13">
    <mergeCell ref="A1:G1"/>
    <mergeCell ref="H1:N1"/>
    <mergeCell ref="M2:N2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</mergeCells>
  <phoneticPr fontId="25"/>
  <pageMargins left="0.78700000000000003" right="0.78700000000000003" top="0.98399999999999999" bottom="0.98399999999999999" header="0.51200000000000001" footer="0.51200000000000001"/>
  <pageSetup paperSize="9" scale="99" orientation="portrait" r:id="rId1"/>
  <headerFooter differentOddEven="1">
    <oddHeader xml:space="preserve">&amp;L&amp;"ＭＳ 明朝,標準"&amp;10 14　人　口&amp;R&amp;"ＭＳ 明朝,標準"&amp;10
</oddHeader>
    <evenHeader>&amp;R&amp;"ＭＳ 明朝,標準"&amp;10人　口　15</evenHead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0"/>
  <sheetViews>
    <sheetView showGridLines="0" zoomScale="90" zoomScaleNormal="90" zoomScaleSheetLayoutView="90" zoomScalePageLayoutView="90" workbookViewId="0">
      <selection activeCell="T35" sqref="T35"/>
    </sheetView>
  </sheetViews>
  <sheetFormatPr defaultRowHeight="13.5" x14ac:dyDescent="0.15"/>
  <cols>
    <col min="1" max="5" width="8.625" style="6" customWidth="1"/>
    <col min="6" max="6" width="8.625" style="16" customWidth="1"/>
    <col min="7" max="10" width="8.625" style="6" customWidth="1"/>
    <col min="11" max="11" width="9.25" style="16" customWidth="1"/>
    <col min="12" max="15" width="8.625" style="6" customWidth="1"/>
    <col min="16" max="16" width="8.5" style="16" customWidth="1"/>
    <col min="17" max="20" width="8.625" style="6" customWidth="1"/>
    <col min="21" max="16384" width="9" style="6"/>
  </cols>
  <sheetData>
    <row r="1" spans="1:20" ht="24" customHeight="1" x14ac:dyDescent="0.15">
      <c r="A1" s="328" t="s">
        <v>293</v>
      </c>
      <c r="B1" s="328"/>
      <c r="C1" s="328"/>
      <c r="D1" s="328"/>
      <c r="E1" s="328"/>
      <c r="F1" s="328"/>
      <c r="G1" s="328"/>
      <c r="H1" s="328"/>
      <c r="I1" s="328"/>
      <c r="J1" s="328"/>
      <c r="K1" s="330" t="s">
        <v>294</v>
      </c>
      <c r="L1" s="330"/>
      <c r="M1" s="330"/>
      <c r="N1" s="330"/>
      <c r="O1" s="330"/>
      <c r="P1" s="330"/>
      <c r="Q1" s="330"/>
      <c r="R1" s="330"/>
      <c r="S1" s="330"/>
      <c r="T1" s="330"/>
    </row>
    <row r="2" spans="1:20" x14ac:dyDescent="0.15">
      <c r="A2" s="1"/>
      <c r="J2" s="17"/>
      <c r="K2" s="21"/>
    </row>
    <row r="3" spans="1:20" ht="19.899999999999999" customHeight="1" x14ac:dyDescent="0.15">
      <c r="A3" s="62" t="s">
        <v>98</v>
      </c>
      <c r="B3" s="322" t="s">
        <v>100</v>
      </c>
      <c r="C3" s="322" t="s">
        <v>4</v>
      </c>
      <c r="D3" s="322" t="s">
        <v>5</v>
      </c>
      <c r="E3" s="322" t="s">
        <v>6</v>
      </c>
      <c r="F3" s="49" t="s">
        <v>98</v>
      </c>
      <c r="G3" s="322" t="s">
        <v>100</v>
      </c>
      <c r="H3" s="322" t="s">
        <v>4</v>
      </c>
      <c r="I3" s="322" t="s">
        <v>5</v>
      </c>
      <c r="J3" s="326" t="s">
        <v>6</v>
      </c>
      <c r="K3" s="130" t="s">
        <v>98</v>
      </c>
      <c r="L3" s="332" t="s">
        <v>100</v>
      </c>
      <c r="M3" s="322" t="s">
        <v>4</v>
      </c>
      <c r="N3" s="322" t="s">
        <v>5</v>
      </c>
      <c r="O3" s="322" t="s">
        <v>6</v>
      </c>
      <c r="P3" s="49" t="s">
        <v>98</v>
      </c>
      <c r="Q3" s="322" t="s">
        <v>100</v>
      </c>
      <c r="R3" s="322" t="s">
        <v>4</v>
      </c>
      <c r="S3" s="322" t="s">
        <v>5</v>
      </c>
      <c r="T3" s="326" t="s">
        <v>6</v>
      </c>
    </row>
    <row r="4" spans="1:20" ht="19.899999999999999" customHeight="1" x14ac:dyDescent="0.15">
      <c r="A4" s="63" t="s">
        <v>99</v>
      </c>
      <c r="B4" s="323"/>
      <c r="C4" s="323"/>
      <c r="D4" s="323"/>
      <c r="E4" s="327"/>
      <c r="F4" s="51" t="s">
        <v>99</v>
      </c>
      <c r="G4" s="331"/>
      <c r="H4" s="323"/>
      <c r="I4" s="323"/>
      <c r="J4" s="327"/>
      <c r="K4" s="129" t="s">
        <v>99</v>
      </c>
      <c r="L4" s="331"/>
      <c r="M4" s="323"/>
      <c r="N4" s="323"/>
      <c r="O4" s="327"/>
      <c r="P4" s="51" t="s">
        <v>99</v>
      </c>
      <c r="Q4" s="331"/>
      <c r="R4" s="323"/>
      <c r="S4" s="323"/>
      <c r="T4" s="327"/>
    </row>
    <row r="5" spans="1:20" ht="15" customHeight="1" x14ac:dyDescent="0.15">
      <c r="A5" s="64"/>
      <c r="B5" s="7"/>
      <c r="C5" s="7"/>
      <c r="D5" s="7"/>
      <c r="E5" s="67"/>
      <c r="F5" s="68"/>
      <c r="G5" s="7"/>
      <c r="H5" s="7"/>
      <c r="I5" s="7"/>
      <c r="J5" s="132"/>
      <c r="K5" s="131"/>
      <c r="L5" s="7"/>
      <c r="M5" s="7"/>
      <c r="N5" s="7"/>
      <c r="O5" s="67"/>
      <c r="P5" s="68"/>
      <c r="Q5" s="7"/>
      <c r="R5" s="7"/>
      <c r="S5" s="7"/>
      <c r="T5" s="7"/>
    </row>
    <row r="6" spans="1:20" ht="24.75" customHeight="1" x14ac:dyDescent="0.15">
      <c r="A6" s="226" t="s">
        <v>517</v>
      </c>
      <c r="B6" s="221"/>
      <c r="C6" s="221"/>
      <c r="D6" s="221"/>
      <c r="E6" s="220"/>
      <c r="F6" s="136" t="s">
        <v>519</v>
      </c>
      <c r="G6" s="236"/>
      <c r="H6" s="236"/>
      <c r="I6" s="236"/>
      <c r="J6" s="234"/>
      <c r="K6" s="226" t="s">
        <v>520</v>
      </c>
      <c r="L6" s="236"/>
      <c r="M6" s="236"/>
      <c r="N6" s="236"/>
      <c r="O6" s="236"/>
      <c r="P6" s="136" t="s">
        <v>569</v>
      </c>
      <c r="Q6" s="23"/>
      <c r="R6" s="23"/>
      <c r="S6" s="23"/>
      <c r="T6" s="23"/>
    </row>
    <row r="7" spans="1:20" ht="19.899999999999999" customHeight="1" x14ac:dyDescent="0.15">
      <c r="A7" s="102" t="s">
        <v>333</v>
      </c>
      <c r="B7" s="24">
        <v>186339</v>
      </c>
      <c r="C7" s="24">
        <v>92041</v>
      </c>
      <c r="D7" s="24">
        <v>94298</v>
      </c>
      <c r="E7" s="41">
        <v>86026</v>
      </c>
      <c r="F7" s="137" t="s">
        <v>333</v>
      </c>
      <c r="G7" s="24">
        <v>188609</v>
      </c>
      <c r="H7" s="24">
        <v>93107</v>
      </c>
      <c r="I7" s="24">
        <v>95502</v>
      </c>
      <c r="J7" s="41">
        <v>88016</v>
      </c>
      <c r="K7" s="235" t="s">
        <v>333</v>
      </c>
      <c r="L7" s="24">
        <v>191308</v>
      </c>
      <c r="M7" s="24">
        <v>94397</v>
      </c>
      <c r="N7" s="24">
        <v>96911</v>
      </c>
      <c r="O7" s="24">
        <v>90166</v>
      </c>
      <c r="P7" s="137" t="s">
        <v>333</v>
      </c>
      <c r="Q7" s="24">
        <v>194869</v>
      </c>
      <c r="R7" s="24">
        <v>95860</v>
      </c>
      <c r="S7" s="24">
        <v>99009</v>
      </c>
      <c r="T7" s="24">
        <v>92815</v>
      </c>
    </row>
    <row r="8" spans="1:20" ht="19.899999999999999" customHeight="1" x14ac:dyDescent="0.15">
      <c r="A8" s="102" t="s">
        <v>334</v>
      </c>
      <c r="B8" s="24">
        <v>186215</v>
      </c>
      <c r="C8" s="24">
        <v>91990</v>
      </c>
      <c r="D8" s="24">
        <v>94225</v>
      </c>
      <c r="E8" s="41">
        <v>85953</v>
      </c>
      <c r="F8" s="137" t="s">
        <v>334</v>
      </c>
      <c r="G8" s="24">
        <v>188561</v>
      </c>
      <c r="H8" s="24">
        <v>93092</v>
      </c>
      <c r="I8" s="24">
        <v>95469</v>
      </c>
      <c r="J8" s="41">
        <v>87973</v>
      </c>
      <c r="K8" s="235" t="s">
        <v>334</v>
      </c>
      <c r="L8" s="24">
        <v>191291</v>
      </c>
      <c r="M8" s="24">
        <v>94360</v>
      </c>
      <c r="N8" s="24">
        <v>96931</v>
      </c>
      <c r="O8" s="24">
        <v>90124</v>
      </c>
      <c r="P8" s="137" t="s">
        <v>334</v>
      </c>
      <c r="Q8" s="24">
        <v>194841</v>
      </c>
      <c r="R8" s="24">
        <v>95836</v>
      </c>
      <c r="S8" s="24">
        <v>99005</v>
      </c>
      <c r="T8" s="24">
        <v>92740</v>
      </c>
    </row>
    <row r="9" spans="1:20" ht="19.899999999999999" customHeight="1" x14ac:dyDescent="0.15">
      <c r="A9" s="102" t="s">
        <v>326</v>
      </c>
      <c r="B9" s="24">
        <v>186017</v>
      </c>
      <c r="C9" s="24">
        <v>91894</v>
      </c>
      <c r="D9" s="24">
        <v>94123</v>
      </c>
      <c r="E9" s="41">
        <v>85818</v>
      </c>
      <c r="F9" s="137" t="s">
        <v>326</v>
      </c>
      <c r="G9" s="24">
        <v>188455</v>
      </c>
      <c r="H9" s="24">
        <v>93071</v>
      </c>
      <c r="I9" s="24">
        <v>95384</v>
      </c>
      <c r="J9" s="41">
        <v>87860</v>
      </c>
      <c r="K9" s="235" t="s">
        <v>326</v>
      </c>
      <c r="L9" s="24">
        <v>191150</v>
      </c>
      <c r="M9" s="24">
        <v>94307</v>
      </c>
      <c r="N9" s="24">
        <v>96843</v>
      </c>
      <c r="O9" s="24">
        <v>90015</v>
      </c>
      <c r="P9" s="137" t="s">
        <v>326</v>
      </c>
      <c r="Q9" s="24">
        <v>194864</v>
      </c>
      <c r="R9" s="24">
        <v>95808</v>
      </c>
      <c r="S9" s="24">
        <v>99056</v>
      </c>
      <c r="T9" s="24">
        <v>92705</v>
      </c>
    </row>
    <row r="10" spans="1:20" ht="19.899999999999999" customHeight="1" x14ac:dyDescent="0.15">
      <c r="A10" s="102" t="s">
        <v>327</v>
      </c>
      <c r="B10" s="24">
        <v>185846</v>
      </c>
      <c r="C10" s="24">
        <v>91793</v>
      </c>
      <c r="D10" s="24">
        <v>94053</v>
      </c>
      <c r="E10" s="41">
        <v>85799</v>
      </c>
      <c r="F10" s="137" t="s">
        <v>327</v>
      </c>
      <c r="G10" s="24">
        <v>188576</v>
      </c>
      <c r="H10" s="24">
        <v>93131</v>
      </c>
      <c r="I10" s="24">
        <v>95445</v>
      </c>
      <c r="J10" s="41">
        <v>87987</v>
      </c>
      <c r="K10" s="235" t="s">
        <v>327</v>
      </c>
      <c r="L10" s="24">
        <v>191064</v>
      </c>
      <c r="M10" s="24">
        <v>94174</v>
      </c>
      <c r="N10" s="24">
        <v>96890</v>
      </c>
      <c r="O10" s="24">
        <v>90047</v>
      </c>
      <c r="P10" s="137" t="s">
        <v>538</v>
      </c>
      <c r="Q10" s="24">
        <v>194941</v>
      </c>
      <c r="R10" s="24">
        <v>95766</v>
      </c>
      <c r="S10" s="24">
        <v>99175</v>
      </c>
      <c r="T10" s="24">
        <v>92809</v>
      </c>
    </row>
    <row r="11" spans="1:20" ht="19.899999999999999" customHeight="1" x14ac:dyDescent="0.15">
      <c r="A11" s="102" t="s">
        <v>328</v>
      </c>
      <c r="B11" s="24">
        <v>186624</v>
      </c>
      <c r="C11" s="24">
        <v>92109</v>
      </c>
      <c r="D11" s="24">
        <v>94515</v>
      </c>
      <c r="E11" s="41">
        <v>86548</v>
      </c>
      <c r="F11" s="137" t="s">
        <v>328</v>
      </c>
      <c r="G11" s="24">
        <v>189323</v>
      </c>
      <c r="H11" s="24">
        <v>93428</v>
      </c>
      <c r="I11" s="24">
        <v>95895</v>
      </c>
      <c r="J11" s="41">
        <v>88759</v>
      </c>
      <c r="K11" s="235" t="s">
        <v>328</v>
      </c>
      <c r="L11" s="24">
        <v>192211</v>
      </c>
      <c r="M11" s="24">
        <v>94728</v>
      </c>
      <c r="N11" s="24">
        <v>97483</v>
      </c>
      <c r="O11" s="24">
        <v>90952</v>
      </c>
      <c r="P11" s="137" t="s">
        <v>328</v>
      </c>
      <c r="Q11" s="24">
        <v>195181</v>
      </c>
      <c r="R11" s="24">
        <v>95897</v>
      </c>
      <c r="S11" s="24">
        <v>99284</v>
      </c>
      <c r="T11" s="24">
        <v>93115</v>
      </c>
    </row>
    <row r="12" spans="1:20" ht="19.899999999999999" customHeight="1" x14ac:dyDescent="0.15">
      <c r="A12" s="102" t="s">
        <v>329</v>
      </c>
      <c r="B12" s="24">
        <v>186716</v>
      </c>
      <c r="C12" s="24">
        <v>92095</v>
      </c>
      <c r="D12" s="24">
        <v>94621</v>
      </c>
      <c r="E12" s="41">
        <v>86579</v>
      </c>
      <c r="F12" s="137" t="s">
        <v>329</v>
      </c>
      <c r="G12" s="24">
        <v>189326</v>
      </c>
      <c r="H12" s="24">
        <v>93412</v>
      </c>
      <c r="I12" s="24">
        <v>95914</v>
      </c>
      <c r="J12" s="41">
        <v>88749</v>
      </c>
      <c r="K12" s="235" t="s">
        <v>329</v>
      </c>
      <c r="L12" s="24">
        <v>192584</v>
      </c>
      <c r="M12" s="24">
        <v>94884</v>
      </c>
      <c r="N12" s="24">
        <v>97700</v>
      </c>
      <c r="O12" s="24">
        <v>91177</v>
      </c>
      <c r="P12" s="137" t="s">
        <v>329</v>
      </c>
      <c r="Q12" s="24">
        <v>195145</v>
      </c>
      <c r="R12" s="24">
        <v>95854</v>
      </c>
      <c r="S12" s="24">
        <v>99291</v>
      </c>
      <c r="T12" s="24">
        <v>93108</v>
      </c>
    </row>
    <row r="13" spans="1:20" ht="19.899999999999999" customHeight="1" x14ac:dyDescent="0.15">
      <c r="A13" s="102" t="s">
        <v>330</v>
      </c>
      <c r="B13" s="24">
        <v>186872</v>
      </c>
      <c r="C13" s="24">
        <v>92150</v>
      </c>
      <c r="D13" s="24">
        <v>94722</v>
      </c>
      <c r="E13" s="41">
        <v>86664</v>
      </c>
      <c r="F13" s="137" t="s">
        <v>330</v>
      </c>
      <c r="G13" s="24">
        <v>189308</v>
      </c>
      <c r="H13" s="24">
        <v>93389</v>
      </c>
      <c r="I13" s="24">
        <v>95919</v>
      </c>
      <c r="J13" s="41">
        <v>88712</v>
      </c>
      <c r="K13" s="235" t="s">
        <v>330</v>
      </c>
      <c r="L13" s="24">
        <v>192689</v>
      </c>
      <c r="M13" s="24">
        <v>94937</v>
      </c>
      <c r="N13" s="24">
        <v>97752</v>
      </c>
      <c r="O13" s="24">
        <v>91214</v>
      </c>
      <c r="P13" s="137" t="s">
        <v>330</v>
      </c>
      <c r="Q13" s="24">
        <v>195239</v>
      </c>
      <c r="R13" s="24">
        <v>95936</v>
      </c>
      <c r="S13" s="24">
        <v>99303</v>
      </c>
      <c r="T13" s="24">
        <v>93252</v>
      </c>
    </row>
    <row r="14" spans="1:20" ht="19.899999999999999" customHeight="1" x14ac:dyDescent="0.15">
      <c r="A14" s="102" t="s">
        <v>331</v>
      </c>
      <c r="B14" s="24">
        <v>186854</v>
      </c>
      <c r="C14" s="24">
        <v>92142</v>
      </c>
      <c r="D14" s="24">
        <v>94712</v>
      </c>
      <c r="E14" s="41">
        <v>86662</v>
      </c>
      <c r="F14" s="137" t="s">
        <v>331</v>
      </c>
      <c r="G14" s="24">
        <v>189308</v>
      </c>
      <c r="H14" s="24">
        <v>93372</v>
      </c>
      <c r="I14" s="24">
        <v>95936</v>
      </c>
      <c r="J14" s="41">
        <v>88687</v>
      </c>
      <c r="K14" s="235" t="s">
        <v>331</v>
      </c>
      <c r="L14" s="24">
        <v>192949</v>
      </c>
      <c r="M14" s="24">
        <v>95084</v>
      </c>
      <c r="N14" s="24">
        <v>97865</v>
      </c>
      <c r="O14" s="24">
        <v>91270</v>
      </c>
      <c r="P14" s="137" t="s">
        <v>331</v>
      </c>
      <c r="Q14" s="24">
        <v>195221</v>
      </c>
      <c r="R14" s="24">
        <v>95954</v>
      </c>
      <c r="S14" s="24">
        <v>99267</v>
      </c>
      <c r="T14" s="24">
        <v>93261</v>
      </c>
    </row>
    <row r="15" spans="1:20" ht="19.899999999999999" customHeight="1" x14ac:dyDescent="0.15">
      <c r="A15" s="102" t="s">
        <v>332</v>
      </c>
      <c r="B15" s="24">
        <v>186679</v>
      </c>
      <c r="C15" s="24">
        <v>92060</v>
      </c>
      <c r="D15" s="24">
        <v>94619</v>
      </c>
      <c r="E15" s="41">
        <v>86454</v>
      </c>
      <c r="F15" s="137" t="s">
        <v>332</v>
      </c>
      <c r="G15" s="24">
        <v>189270</v>
      </c>
      <c r="H15" s="24">
        <v>93401</v>
      </c>
      <c r="I15" s="24">
        <v>95869</v>
      </c>
      <c r="J15" s="41">
        <v>88587</v>
      </c>
      <c r="K15" s="235" t="s">
        <v>332</v>
      </c>
      <c r="L15" s="24">
        <v>192936</v>
      </c>
      <c r="M15" s="24">
        <v>95069</v>
      </c>
      <c r="N15" s="24">
        <v>97867</v>
      </c>
      <c r="O15" s="24">
        <v>91165</v>
      </c>
      <c r="P15" s="137" t="s">
        <v>332</v>
      </c>
      <c r="Q15" s="24">
        <v>195161</v>
      </c>
      <c r="R15" s="24">
        <v>95921</v>
      </c>
      <c r="S15" s="24">
        <v>99240</v>
      </c>
      <c r="T15" s="24">
        <v>93214</v>
      </c>
    </row>
    <row r="16" spans="1:20" ht="19.899999999999999" customHeight="1" x14ac:dyDescent="0.15">
      <c r="A16" s="228">
        <v>10</v>
      </c>
      <c r="B16" s="24">
        <v>186873</v>
      </c>
      <c r="C16" s="24">
        <v>92195</v>
      </c>
      <c r="D16" s="24">
        <v>94678</v>
      </c>
      <c r="E16" s="41">
        <v>86575</v>
      </c>
      <c r="F16" s="238">
        <v>10</v>
      </c>
      <c r="G16" s="24">
        <v>189600</v>
      </c>
      <c r="H16" s="24">
        <v>93520</v>
      </c>
      <c r="I16" s="24">
        <v>96080</v>
      </c>
      <c r="J16" s="41">
        <v>88822</v>
      </c>
      <c r="K16" s="237">
        <v>10</v>
      </c>
      <c r="L16" s="24">
        <v>193191</v>
      </c>
      <c r="M16" s="24">
        <v>95147</v>
      </c>
      <c r="N16" s="24">
        <v>98044</v>
      </c>
      <c r="O16" s="24">
        <v>91371</v>
      </c>
      <c r="P16" s="68">
        <v>10</v>
      </c>
      <c r="Q16" s="24">
        <v>195120</v>
      </c>
      <c r="R16" s="24">
        <v>95905</v>
      </c>
      <c r="S16" s="24">
        <v>99215</v>
      </c>
      <c r="T16" s="24">
        <v>93222</v>
      </c>
    </row>
    <row r="17" spans="1:20" ht="19.899999999999999" customHeight="1" x14ac:dyDescent="0.15">
      <c r="A17" s="228">
        <v>11</v>
      </c>
      <c r="B17" s="24">
        <v>186951</v>
      </c>
      <c r="C17" s="24">
        <v>92215</v>
      </c>
      <c r="D17" s="24">
        <v>94736</v>
      </c>
      <c r="E17" s="41">
        <v>86621</v>
      </c>
      <c r="F17" s="238">
        <v>11</v>
      </c>
      <c r="G17" s="24">
        <v>189826</v>
      </c>
      <c r="H17" s="24">
        <v>93651</v>
      </c>
      <c r="I17" s="24">
        <v>96175</v>
      </c>
      <c r="J17" s="41">
        <v>88992</v>
      </c>
      <c r="K17" s="237">
        <v>11</v>
      </c>
      <c r="L17" s="24">
        <v>193491</v>
      </c>
      <c r="M17" s="24">
        <v>95291</v>
      </c>
      <c r="N17" s="24">
        <v>98200</v>
      </c>
      <c r="O17" s="24">
        <v>91590</v>
      </c>
      <c r="P17" s="68">
        <v>11</v>
      </c>
      <c r="Q17" s="24">
        <v>195313</v>
      </c>
      <c r="R17" s="24">
        <v>95950</v>
      </c>
      <c r="S17" s="24">
        <v>99363</v>
      </c>
      <c r="T17" s="24">
        <v>93433</v>
      </c>
    </row>
    <row r="18" spans="1:20" ht="19.899999999999999" customHeight="1" x14ac:dyDescent="0.15">
      <c r="A18" s="228">
        <v>12</v>
      </c>
      <c r="B18" s="24">
        <v>186910</v>
      </c>
      <c r="C18" s="24">
        <v>92220</v>
      </c>
      <c r="D18" s="24">
        <v>94690</v>
      </c>
      <c r="E18" s="41">
        <v>86589</v>
      </c>
      <c r="F18" s="238">
        <v>12</v>
      </c>
      <c r="G18" s="24">
        <v>189828</v>
      </c>
      <c r="H18" s="24">
        <v>93634</v>
      </c>
      <c r="I18" s="24">
        <v>96194</v>
      </c>
      <c r="J18" s="41">
        <v>88966</v>
      </c>
      <c r="K18" s="237">
        <v>12</v>
      </c>
      <c r="L18" s="24">
        <v>193612</v>
      </c>
      <c r="M18" s="24">
        <v>95331</v>
      </c>
      <c r="N18" s="24">
        <v>98281</v>
      </c>
      <c r="O18" s="24">
        <v>91625</v>
      </c>
      <c r="P18" s="68">
        <v>12</v>
      </c>
      <c r="Q18" s="24">
        <v>195476</v>
      </c>
      <c r="R18" s="24">
        <v>96020</v>
      </c>
      <c r="S18" s="24">
        <v>99456</v>
      </c>
      <c r="T18" s="24">
        <v>93574</v>
      </c>
    </row>
    <row r="19" spans="1:20" ht="19.899999999999999" customHeight="1" x14ac:dyDescent="0.15">
      <c r="A19" s="128"/>
      <c r="B19" s="118"/>
      <c r="C19" s="118"/>
      <c r="D19" s="118"/>
      <c r="E19" s="118"/>
      <c r="F19" s="89"/>
      <c r="G19" s="118"/>
      <c r="H19" s="118"/>
      <c r="I19" s="118"/>
      <c r="J19" s="118"/>
      <c r="K19" s="131"/>
      <c r="L19" s="23"/>
      <c r="M19" s="23"/>
      <c r="N19" s="23"/>
      <c r="O19" s="45"/>
      <c r="P19" s="68"/>
      <c r="Q19" s="23"/>
      <c r="R19" s="23"/>
      <c r="S19" s="23"/>
      <c r="T19" s="23"/>
    </row>
    <row r="20" spans="1:20" ht="14.25" customHeight="1" x14ac:dyDescent="0.15">
      <c r="A20" s="66"/>
      <c r="B20" s="121"/>
      <c r="C20" s="23"/>
      <c r="D20" s="117"/>
      <c r="E20" s="196"/>
      <c r="F20" s="197"/>
      <c r="G20" s="121"/>
      <c r="H20" s="117"/>
      <c r="I20" s="23"/>
      <c r="J20" s="196"/>
      <c r="K20" s="329" t="s">
        <v>591</v>
      </c>
      <c r="L20" s="23"/>
      <c r="M20" s="23"/>
      <c r="N20" s="23"/>
      <c r="O20" s="45"/>
      <c r="P20" s="68"/>
      <c r="Q20" s="23"/>
      <c r="R20" s="23"/>
      <c r="S20" s="23"/>
      <c r="T20" s="23"/>
    </row>
    <row r="21" spans="1:20" ht="24.75" customHeight="1" x14ac:dyDescent="0.15">
      <c r="A21" s="226" t="s">
        <v>518</v>
      </c>
      <c r="B21" s="116"/>
      <c r="C21" s="116"/>
      <c r="D21" s="116"/>
      <c r="E21" s="67"/>
      <c r="F21" s="136" t="s">
        <v>446</v>
      </c>
      <c r="G21" s="236"/>
      <c r="H21" s="236"/>
      <c r="I21" s="236"/>
      <c r="J21" s="236"/>
      <c r="K21" s="329"/>
      <c r="L21" s="221"/>
      <c r="M21" s="221"/>
      <c r="N21" s="221"/>
      <c r="O21" s="221"/>
      <c r="P21" s="269" t="s">
        <v>590</v>
      </c>
      <c r="Q21" s="205"/>
      <c r="R21" s="205"/>
      <c r="S21" s="205"/>
      <c r="T21" s="205"/>
    </row>
    <row r="22" spans="1:20" ht="19.899999999999999" customHeight="1" x14ac:dyDescent="0.15">
      <c r="A22" s="288" t="s">
        <v>333</v>
      </c>
      <c r="B22" s="24">
        <v>186958</v>
      </c>
      <c r="C22" s="24">
        <v>92231</v>
      </c>
      <c r="D22" s="24">
        <v>94727</v>
      </c>
      <c r="E22" s="24">
        <v>86611</v>
      </c>
      <c r="F22" s="137" t="s">
        <v>333</v>
      </c>
      <c r="G22" s="24">
        <v>189885</v>
      </c>
      <c r="H22" s="24">
        <v>93657</v>
      </c>
      <c r="I22" s="24">
        <v>96228</v>
      </c>
      <c r="J22" s="24">
        <v>88967</v>
      </c>
      <c r="K22" s="288" t="s">
        <v>333</v>
      </c>
      <c r="L22" s="24">
        <v>193596</v>
      </c>
      <c r="M22" s="24">
        <v>95312</v>
      </c>
      <c r="N22" s="24">
        <v>98284</v>
      </c>
      <c r="O22" s="24">
        <v>91602</v>
      </c>
      <c r="P22" s="270" t="s">
        <v>333</v>
      </c>
      <c r="Q22" s="271">
        <v>195543</v>
      </c>
      <c r="R22" s="271">
        <v>96036</v>
      </c>
      <c r="S22" s="271">
        <v>99507</v>
      </c>
      <c r="T22" s="271">
        <v>93638</v>
      </c>
    </row>
    <row r="23" spans="1:20" ht="19.899999999999999" customHeight="1" x14ac:dyDescent="0.15">
      <c r="A23" s="288" t="s">
        <v>334</v>
      </c>
      <c r="B23" s="24">
        <v>187047</v>
      </c>
      <c r="C23" s="24">
        <v>92295</v>
      </c>
      <c r="D23" s="24">
        <v>94752</v>
      </c>
      <c r="E23" s="24">
        <v>86600</v>
      </c>
      <c r="F23" s="137" t="s">
        <v>334</v>
      </c>
      <c r="G23" s="24">
        <v>189975</v>
      </c>
      <c r="H23" s="24">
        <v>93749</v>
      </c>
      <c r="I23" s="24">
        <v>96226</v>
      </c>
      <c r="J23" s="24">
        <v>88993</v>
      </c>
      <c r="K23" s="288" t="s">
        <v>334</v>
      </c>
      <c r="L23" s="24">
        <v>193643</v>
      </c>
      <c r="M23" s="24">
        <v>95321</v>
      </c>
      <c r="N23" s="24">
        <v>98322</v>
      </c>
      <c r="O23" s="24">
        <v>91574</v>
      </c>
      <c r="P23" s="270" t="s">
        <v>334</v>
      </c>
      <c r="Q23" s="271">
        <v>195503</v>
      </c>
      <c r="R23" s="271">
        <v>96007</v>
      </c>
      <c r="S23" s="271">
        <v>99496</v>
      </c>
      <c r="T23" s="271">
        <v>93649</v>
      </c>
    </row>
    <row r="24" spans="1:20" ht="19.899999999999999" customHeight="1" x14ac:dyDescent="0.15">
      <c r="A24" s="288" t="s">
        <v>326</v>
      </c>
      <c r="B24" s="24">
        <v>187131</v>
      </c>
      <c r="C24" s="24">
        <v>92360</v>
      </c>
      <c r="D24" s="24">
        <v>94771</v>
      </c>
      <c r="E24" s="24">
        <v>86589</v>
      </c>
      <c r="F24" s="137" t="s">
        <v>326</v>
      </c>
      <c r="G24" s="24">
        <v>189782</v>
      </c>
      <c r="H24" s="24">
        <v>93682</v>
      </c>
      <c r="I24" s="24">
        <v>96100</v>
      </c>
      <c r="J24" s="24">
        <v>88791</v>
      </c>
      <c r="K24" s="288" t="s">
        <v>326</v>
      </c>
      <c r="L24" s="24">
        <v>193537</v>
      </c>
      <c r="M24" s="24">
        <v>95277</v>
      </c>
      <c r="N24" s="24">
        <v>98260</v>
      </c>
      <c r="O24" s="24">
        <v>91453</v>
      </c>
      <c r="P24" s="270" t="s">
        <v>326</v>
      </c>
      <c r="Q24" s="271">
        <v>195393</v>
      </c>
      <c r="R24" s="271">
        <v>95933</v>
      </c>
      <c r="S24" s="271">
        <v>99460</v>
      </c>
      <c r="T24" s="271">
        <v>93615</v>
      </c>
    </row>
    <row r="25" spans="1:20" ht="19.899999999999999" customHeight="1" x14ac:dyDescent="0.15">
      <c r="A25" s="288" t="s">
        <v>327</v>
      </c>
      <c r="B25" s="24">
        <v>187328</v>
      </c>
      <c r="C25" s="24">
        <v>92467</v>
      </c>
      <c r="D25" s="24">
        <v>94861</v>
      </c>
      <c r="E25" s="24">
        <v>86830</v>
      </c>
      <c r="F25" s="137" t="s">
        <v>327</v>
      </c>
      <c r="G25" s="24">
        <v>189955</v>
      </c>
      <c r="H25" s="24">
        <v>93741</v>
      </c>
      <c r="I25" s="24">
        <v>96214</v>
      </c>
      <c r="J25" s="24">
        <v>89019</v>
      </c>
      <c r="K25" s="288" t="s">
        <v>327</v>
      </c>
      <c r="L25" s="24">
        <v>193588</v>
      </c>
      <c r="M25" s="24">
        <v>95228</v>
      </c>
      <c r="N25" s="24">
        <v>98360</v>
      </c>
      <c r="O25" s="24">
        <v>91646</v>
      </c>
      <c r="P25" s="270" t="s">
        <v>538</v>
      </c>
      <c r="Q25" s="271">
        <v>195207</v>
      </c>
      <c r="R25" s="271">
        <v>95804</v>
      </c>
      <c r="S25" s="271">
        <v>99403</v>
      </c>
      <c r="T25" s="271">
        <v>93654</v>
      </c>
    </row>
    <row r="26" spans="1:20" ht="19.899999999999999" customHeight="1" x14ac:dyDescent="0.15">
      <c r="A26" s="288" t="s">
        <v>328</v>
      </c>
      <c r="B26" s="24">
        <v>188126</v>
      </c>
      <c r="C26" s="24">
        <v>92899</v>
      </c>
      <c r="D26" s="24">
        <v>95227</v>
      </c>
      <c r="E26" s="24">
        <v>87653</v>
      </c>
      <c r="F26" s="137" t="s">
        <v>328</v>
      </c>
      <c r="G26" s="24">
        <v>190847</v>
      </c>
      <c r="H26" s="24">
        <v>94206</v>
      </c>
      <c r="I26" s="24">
        <v>96641</v>
      </c>
      <c r="J26" s="24">
        <v>89857</v>
      </c>
      <c r="K26" s="288" t="s">
        <v>328</v>
      </c>
      <c r="L26" s="24">
        <v>194333</v>
      </c>
      <c r="M26" s="24">
        <v>95596</v>
      </c>
      <c r="N26" s="24">
        <v>98737</v>
      </c>
      <c r="O26" s="24">
        <v>92346</v>
      </c>
      <c r="P26" s="270" t="s">
        <v>328</v>
      </c>
      <c r="Q26" s="271">
        <v>195705</v>
      </c>
      <c r="R26" s="271">
        <v>96095</v>
      </c>
      <c r="S26" s="271">
        <v>99610</v>
      </c>
      <c r="T26" s="271">
        <v>94226</v>
      </c>
    </row>
    <row r="27" spans="1:20" ht="19.899999999999999" customHeight="1" x14ac:dyDescent="0.15">
      <c r="A27" s="288" t="s">
        <v>329</v>
      </c>
      <c r="B27" s="24">
        <v>188286</v>
      </c>
      <c r="C27" s="24">
        <v>92969</v>
      </c>
      <c r="D27" s="24">
        <v>95317</v>
      </c>
      <c r="E27" s="24">
        <v>87752</v>
      </c>
      <c r="F27" s="137" t="s">
        <v>329</v>
      </c>
      <c r="G27" s="24">
        <v>190954</v>
      </c>
      <c r="H27" s="24">
        <v>94252</v>
      </c>
      <c r="I27" s="24">
        <v>96702</v>
      </c>
      <c r="J27" s="24">
        <v>89961</v>
      </c>
      <c r="K27" s="288" t="s">
        <v>329</v>
      </c>
      <c r="L27" s="24">
        <v>194420</v>
      </c>
      <c r="M27" s="24">
        <v>95621</v>
      </c>
      <c r="N27" s="24">
        <v>98799</v>
      </c>
      <c r="O27" s="24">
        <v>92375</v>
      </c>
      <c r="P27" s="270" t="s">
        <v>329</v>
      </c>
      <c r="Q27" s="271">
        <v>195620</v>
      </c>
      <c r="R27" s="271">
        <v>96017</v>
      </c>
      <c r="S27" s="271">
        <v>99603</v>
      </c>
      <c r="T27" s="271">
        <v>94237</v>
      </c>
    </row>
    <row r="28" spans="1:20" ht="19.899999999999999" customHeight="1" x14ac:dyDescent="0.15">
      <c r="A28" s="288" t="s">
        <v>330</v>
      </c>
      <c r="B28" s="24">
        <v>188390</v>
      </c>
      <c r="C28" s="24">
        <v>93011</v>
      </c>
      <c r="D28" s="24">
        <v>95379</v>
      </c>
      <c r="E28" s="24">
        <v>87804</v>
      </c>
      <c r="F28" s="137" t="s">
        <v>330</v>
      </c>
      <c r="G28" s="24">
        <v>191067</v>
      </c>
      <c r="H28" s="24">
        <v>94286</v>
      </c>
      <c r="I28" s="24">
        <v>96781</v>
      </c>
      <c r="J28" s="24">
        <v>90017</v>
      </c>
      <c r="K28" s="288" t="s">
        <v>330</v>
      </c>
      <c r="L28" s="24">
        <v>194445</v>
      </c>
      <c r="M28" s="24">
        <v>95644</v>
      </c>
      <c r="N28" s="24">
        <v>98801</v>
      </c>
      <c r="O28" s="24">
        <v>92378</v>
      </c>
      <c r="P28" s="270" t="s">
        <v>330</v>
      </c>
      <c r="Q28" s="271">
        <v>195674</v>
      </c>
      <c r="R28" s="271">
        <v>96070</v>
      </c>
      <c r="S28" s="271">
        <v>99604</v>
      </c>
      <c r="T28" s="271">
        <v>94328</v>
      </c>
    </row>
    <row r="29" spans="1:20" ht="19.899999999999999" customHeight="1" x14ac:dyDescent="0.15">
      <c r="A29" s="288" t="s">
        <v>331</v>
      </c>
      <c r="B29" s="24">
        <v>188408</v>
      </c>
      <c r="C29" s="24">
        <v>93006</v>
      </c>
      <c r="D29" s="24">
        <v>95402</v>
      </c>
      <c r="E29" s="24">
        <v>87777</v>
      </c>
      <c r="F29" s="137" t="s">
        <v>331</v>
      </c>
      <c r="G29" s="24">
        <v>191278</v>
      </c>
      <c r="H29" s="24">
        <v>94390</v>
      </c>
      <c r="I29" s="24">
        <v>96888</v>
      </c>
      <c r="J29" s="24">
        <v>90124</v>
      </c>
      <c r="K29" s="288" t="s">
        <v>331</v>
      </c>
      <c r="L29" s="24">
        <v>194494</v>
      </c>
      <c r="M29" s="24">
        <v>95668</v>
      </c>
      <c r="N29" s="24">
        <v>98826</v>
      </c>
      <c r="O29" s="24">
        <v>92414</v>
      </c>
      <c r="P29" s="270" t="s">
        <v>331</v>
      </c>
      <c r="Q29" s="271">
        <v>195559</v>
      </c>
      <c r="R29" s="271">
        <v>95957</v>
      </c>
      <c r="S29" s="271">
        <v>99602</v>
      </c>
      <c r="T29" s="271">
        <v>94262</v>
      </c>
    </row>
    <row r="30" spans="1:20" ht="19.899999999999999" customHeight="1" x14ac:dyDescent="0.15">
      <c r="A30" s="288" t="s">
        <v>332</v>
      </c>
      <c r="B30" s="24">
        <v>188309</v>
      </c>
      <c r="C30" s="24">
        <v>92965</v>
      </c>
      <c r="D30" s="24">
        <v>95344</v>
      </c>
      <c r="E30" s="24">
        <v>87651</v>
      </c>
      <c r="F30" s="137" t="s">
        <v>332</v>
      </c>
      <c r="G30" s="24">
        <v>191136</v>
      </c>
      <c r="H30" s="24">
        <v>94331</v>
      </c>
      <c r="I30" s="24">
        <v>96805</v>
      </c>
      <c r="J30" s="24">
        <v>89992</v>
      </c>
      <c r="K30" s="288" t="s">
        <v>332</v>
      </c>
      <c r="L30" s="24">
        <v>194376</v>
      </c>
      <c r="M30" s="24">
        <v>95613</v>
      </c>
      <c r="N30" s="24">
        <v>98763</v>
      </c>
      <c r="O30" s="24">
        <v>92311</v>
      </c>
      <c r="P30" s="270" t="s">
        <v>332</v>
      </c>
      <c r="Q30" s="271">
        <v>195512</v>
      </c>
      <c r="R30" s="271">
        <v>95920</v>
      </c>
      <c r="S30" s="271">
        <v>99592</v>
      </c>
      <c r="T30" s="271">
        <v>94222</v>
      </c>
    </row>
    <row r="31" spans="1:20" ht="19.899999999999999" customHeight="1" x14ac:dyDescent="0.15">
      <c r="A31" s="287">
        <v>10</v>
      </c>
      <c r="B31" s="24">
        <v>188439</v>
      </c>
      <c r="C31" s="24">
        <v>93005</v>
      </c>
      <c r="D31" s="24">
        <v>95434</v>
      </c>
      <c r="E31" s="24">
        <v>87834</v>
      </c>
      <c r="F31" s="238">
        <v>10</v>
      </c>
      <c r="G31" s="24">
        <v>191405</v>
      </c>
      <c r="H31" s="24">
        <v>94489</v>
      </c>
      <c r="I31" s="24">
        <v>96916</v>
      </c>
      <c r="J31" s="24">
        <v>90233</v>
      </c>
      <c r="K31" s="287">
        <v>10</v>
      </c>
      <c r="L31" s="24">
        <v>194571</v>
      </c>
      <c r="M31" s="24">
        <v>95719</v>
      </c>
      <c r="N31" s="24">
        <v>98852</v>
      </c>
      <c r="O31" s="24">
        <v>92526</v>
      </c>
      <c r="P31" s="89">
        <v>10</v>
      </c>
      <c r="Q31" s="271">
        <v>195492</v>
      </c>
      <c r="R31" s="271">
        <v>95873</v>
      </c>
      <c r="S31" s="271">
        <v>99619</v>
      </c>
      <c r="T31" s="271">
        <v>94204</v>
      </c>
    </row>
    <row r="32" spans="1:20" ht="19.899999999999999" customHeight="1" x14ac:dyDescent="0.15">
      <c r="A32" s="287">
        <v>11</v>
      </c>
      <c r="B32" s="24">
        <v>188557</v>
      </c>
      <c r="C32" s="24">
        <v>93057</v>
      </c>
      <c r="D32" s="24">
        <v>95500</v>
      </c>
      <c r="E32" s="24">
        <v>87976</v>
      </c>
      <c r="F32" s="238">
        <v>11</v>
      </c>
      <c r="G32" s="24">
        <v>191496</v>
      </c>
      <c r="H32" s="24">
        <v>94526</v>
      </c>
      <c r="I32" s="24">
        <v>96970</v>
      </c>
      <c r="J32" s="24">
        <v>90269</v>
      </c>
      <c r="K32" s="287">
        <v>11</v>
      </c>
      <c r="L32" s="24">
        <v>194770</v>
      </c>
      <c r="M32" s="24">
        <v>95825</v>
      </c>
      <c r="N32" s="24">
        <v>98945</v>
      </c>
      <c r="O32" s="24">
        <v>92717</v>
      </c>
      <c r="P32" s="89">
        <v>11</v>
      </c>
      <c r="Q32" s="271">
        <v>195373</v>
      </c>
      <c r="R32" s="271">
        <v>95801</v>
      </c>
      <c r="S32" s="271">
        <v>99572</v>
      </c>
      <c r="T32" s="271">
        <v>94149</v>
      </c>
    </row>
    <row r="33" spans="1:20" ht="19.899999999999999" customHeight="1" x14ac:dyDescent="0.15">
      <c r="A33" s="287">
        <v>12</v>
      </c>
      <c r="B33" s="24">
        <v>188574</v>
      </c>
      <c r="C33" s="24">
        <v>93086</v>
      </c>
      <c r="D33" s="24">
        <v>95488</v>
      </c>
      <c r="E33" s="24">
        <v>88004</v>
      </c>
      <c r="F33" s="238">
        <v>12</v>
      </c>
      <c r="G33" s="24">
        <v>191468</v>
      </c>
      <c r="H33" s="24">
        <v>94528</v>
      </c>
      <c r="I33" s="24">
        <v>96940</v>
      </c>
      <c r="J33" s="24">
        <v>90233</v>
      </c>
      <c r="K33" s="287">
        <v>12</v>
      </c>
      <c r="L33" s="24">
        <v>194850</v>
      </c>
      <c r="M33" s="24">
        <v>95867</v>
      </c>
      <c r="N33" s="24">
        <v>98983</v>
      </c>
      <c r="O33" s="24">
        <v>92785</v>
      </c>
      <c r="P33" s="89">
        <v>12</v>
      </c>
      <c r="Q33" s="271">
        <v>195322</v>
      </c>
      <c r="R33" s="271">
        <v>95761</v>
      </c>
      <c r="S33" s="271">
        <v>99561</v>
      </c>
      <c r="T33" s="271">
        <v>94144</v>
      </c>
    </row>
    <row r="34" spans="1:20" ht="19.899999999999999" customHeight="1" x14ac:dyDescent="0.15">
      <c r="A34" s="225"/>
      <c r="B34" s="115"/>
      <c r="C34" s="115"/>
      <c r="D34" s="115"/>
      <c r="E34" s="219"/>
      <c r="F34" s="69"/>
      <c r="G34" s="70"/>
      <c r="H34" s="70"/>
      <c r="I34" s="70"/>
      <c r="J34" s="70"/>
      <c r="K34" s="133"/>
      <c r="L34" s="70"/>
      <c r="M34" s="70"/>
      <c r="N34" s="70"/>
      <c r="O34" s="70"/>
      <c r="P34" s="69"/>
      <c r="Q34" s="70"/>
      <c r="R34" s="70"/>
      <c r="S34" s="70"/>
      <c r="T34" s="70"/>
    </row>
    <row r="35" spans="1:20" x14ac:dyDescent="0.15">
      <c r="A35" s="1"/>
      <c r="J35" s="17"/>
      <c r="K35" s="134"/>
      <c r="M35" s="8"/>
      <c r="N35" s="8"/>
      <c r="O35" s="8"/>
      <c r="Q35" s="8"/>
      <c r="R35" s="8"/>
      <c r="S35" s="8"/>
      <c r="T35" s="14" t="s">
        <v>13</v>
      </c>
    </row>
    <row r="36" spans="1:20" x14ac:dyDescent="0.15">
      <c r="A36" s="1"/>
    </row>
    <row r="37" spans="1:20" x14ac:dyDescent="0.15">
      <c r="A37" s="1"/>
    </row>
    <row r="39" spans="1:20" ht="21.75" customHeight="1" x14ac:dyDescent="0.15">
      <c r="L39" s="8"/>
    </row>
    <row r="41" spans="1:20" ht="19.899999999999999" customHeight="1" x14ac:dyDescent="0.15"/>
    <row r="42" spans="1:20" ht="19.899999999999999" customHeight="1" x14ac:dyDescent="0.15"/>
    <row r="43" spans="1:20" ht="19.899999999999999" customHeight="1" x14ac:dyDescent="0.15"/>
    <row r="44" spans="1:20" ht="19.899999999999999" customHeight="1" x14ac:dyDescent="0.15"/>
    <row r="45" spans="1:20" ht="19.899999999999999" customHeight="1" x14ac:dyDescent="0.15"/>
    <row r="46" spans="1:20" ht="19.899999999999999" customHeight="1" x14ac:dyDescent="0.15"/>
    <row r="47" spans="1:20" ht="19.899999999999999" customHeight="1" x14ac:dyDescent="0.15"/>
    <row r="48" spans="1:20" ht="19.899999999999999" customHeight="1" x14ac:dyDescent="0.15"/>
    <row r="49" ht="19.899999999999999" customHeight="1" x14ac:dyDescent="0.15"/>
    <row r="50" ht="19.899999999999999" customHeight="1" x14ac:dyDescent="0.15"/>
    <row r="51" ht="19.899999999999999" customHeight="1" x14ac:dyDescent="0.15"/>
    <row r="52" ht="19.899999999999999" customHeight="1" x14ac:dyDescent="0.15"/>
    <row r="53" ht="19.899999999999999" customHeight="1" x14ac:dyDescent="0.15"/>
    <row r="54" ht="19.899999999999999" customHeight="1" x14ac:dyDescent="0.15"/>
    <row r="55" ht="19.899999999999999" customHeight="1" x14ac:dyDescent="0.15"/>
    <row r="56" ht="19.899999999999999" customHeight="1" x14ac:dyDescent="0.15"/>
    <row r="57" ht="19.899999999999999" customHeight="1" x14ac:dyDescent="0.15"/>
    <row r="58" ht="19.899999999999999" customHeight="1" x14ac:dyDescent="0.15"/>
    <row r="59" ht="19.899999999999999" customHeight="1" x14ac:dyDescent="0.15"/>
    <row r="60" ht="19.899999999999999" customHeight="1" x14ac:dyDescent="0.15"/>
    <row r="61" ht="19.899999999999999" customHeight="1" x14ac:dyDescent="0.15"/>
    <row r="62" ht="19.899999999999999" customHeight="1" x14ac:dyDescent="0.15"/>
    <row r="63" ht="19.899999999999999" customHeight="1" x14ac:dyDescent="0.15"/>
    <row r="64" ht="19.899999999999999" customHeight="1" x14ac:dyDescent="0.15"/>
    <row r="65" spans="12:12" ht="19.899999999999999" customHeight="1" x14ac:dyDescent="0.15"/>
    <row r="66" spans="12:12" ht="19.899999999999999" customHeight="1" x14ac:dyDescent="0.15"/>
    <row r="67" spans="12:12" ht="19.899999999999999" customHeight="1" x14ac:dyDescent="0.15"/>
    <row r="68" spans="12:12" ht="19.899999999999999" customHeight="1" x14ac:dyDescent="0.15"/>
    <row r="69" spans="12:12" ht="19.899999999999999" customHeight="1" x14ac:dyDescent="0.15"/>
    <row r="70" spans="12:12" ht="13.5" customHeight="1" x14ac:dyDescent="0.15">
      <c r="L70" s="8"/>
    </row>
  </sheetData>
  <mergeCells count="19">
    <mergeCell ref="K20:K21"/>
    <mergeCell ref="K1:T1"/>
    <mergeCell ref="S3:S4"/>
    <mergeCell ref="T3:T4"/>
    <mergeCell ref="G3:G4"/>
    <mergeCell ref="H3:H4"/>
    <mergeCell ref="I3:I4"/>
    <mergeCell ref="J3:J4"/>
    <mergeCell ref="L3:L4"/>
    <mergeCell ref="M3:M4"/>
    <mergeCell ref="N3:N4"/>
    <mergeCell ref="O3:O4"/>
    <mergeCell ref="Q3:Q4"/>
    <mergeCell ref="R3:R4"/>
    <mergeCell ref="B3:B4"/>
    <mergeCell ref="C3:C4"/>
    <mergeCell ref="D3:D4"/>
    <mergeCell ref="E3:E4"/>
    <mergeCell ref="A1:J1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 differentOddEven="1">
    <oddHeader>&amp;L&amp;"ＭＳ 明朝,標準"&amp;10 16　人　口</oddHeader>
    <evenHeader>&amp;R&amp;"ＭＳ 明朝,標準"&amp;10人　口　17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107"/>
  <sheetViews>
    <sheetView showGridLines="0" zoomScale="90" zoomScaleNormal="90" zoomScaleSheetLayoutView="90" zoomScalePageLayoutView="90" workbookViewId="0">
      <selection activeCell="AC55" sqref="AC55"/>
    </sheetView>
  </sheetViews>
  <sheetFormatPr defaultRowHeight="13.5" x14ac:dyDescent="0.15"/>
  <cols>
    <col min="1" max="1" width="4.875" style="6" customWidth="1"/>
    <col min="2" max="2" width="5.375" style="6" customWidth="1"/>
    <col min="3" max="3" width="8.75" style="6" customWidth="1"/>
    <col min="4" max="4" width="3.125" style="6" customWidth="1"/>
    <col min="5" max="5" width="5" style="6" customWidth="1"/>
    <col min="6" max="6" width="8.125" style="6" customWidth="1"/>
    <col min="7" max="7" width="8.375" style="6" customWidth="1"/>
    <col min="8" max="8" width="4.5" style="6" customWidth="1"/>
    <col min="9" max="9" width="3.75" style="6" customWidth="1"/>
    <col min="10" max="13" width="8.625" style="6" customWidth="1"/>
    <col min="14" max="14" width="7.875" style="6" customWidth="1"/>
    <col min="15" max="15" width="2" style="6" customWidth="1"/>
    <col min="16" max="16" width="6.375" style="6" customWidth="1"/>
    <col min="17" max="17" width="3" style="6" customWidth="1"/>
    <col min="18" max="18" width="5" style="6" customWidth="1"/>
    <col min="19" max="19" width="5.625" style="6" customWidth="1"/>
    <col min="20" max="20" width="2.125" style="6" customWidth="1"/>
    <col min="21" max="21" width="7.875" style="6" customWidth="1"/>
    <col min="22" max="22" width="8" style="6" customWidth="1"/>
    <col min="23" max="23" width="1.375" style="6" customWidth="1"/>
    <col min="24" max="24" width="6.25" style="6" customWidth="1"/>
    <col min="25" max="26" width="3.875" style="6" customWidth="1"/>
    <col min="27" max="27" width="8" style="6" customWidth="1"/>
    <col min="28" max="28" width="7.875" style="6" customWidth="1"/>
    <col min="29" max="29" width="8" style="6" customWidth="1"/>
    <col min="30" max="16384" width="9" style="6"/>
  </cols>
  <sheetData>
    <row r="1" spans="1:27" ht="21.75" customHeight="1" x14ac:dyDescent="0.15">
      <c r="A1" s="324" t="s">
        <v>288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10" t="s">
        <v>289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x14ac:dyDescent="0.15">
      <c r="D2" s="12"/>
      <c r="L2" s="1"/>
      <c r="T2" s="17"/>
      <c r="U2" s="17"/>
    </row>
    <row r="3" spans="1:27" ht="17.100000000000001" customHeight="1" x14ac:dyDescent="0.15">
      <c r="A3" s="339" t="s">
        <v>101</v>
      </c>
      <c r="B3" s="333"/>
      <c r="C3" s="326" t="s">
        <v>306</v>
      </c>
      <c r="D3" s="332"/>
      <c r="E3" s="333" t="s">
        <v>103</v>
      </c>
      <c r="F3" s="333"/>
      <c r="G3" s="333"/>
      <c r="H3" s="333"/>
      <c r="I3" s="333"/>
      <c r="J3" s="333"/>
      <c r="K3" s="333" t="s">
        <v>104</v>
      </c>
      <c r="L3" s="333"/>
      <c r="M3" s="333"/>
      <c r="N3" s="333" t="s">
        <v>269</v>
      </c>
      <c r="O3" s="333"/>
      <c r="P3" s="333" t="s">
        <v>270</v>
      </c>
      <c r="Q3" s="333"/>
      <c r="R3" s="333" t="s">
        <v>271</v>
      </c>
      <c r="S3" s="333"/>
      <c r="T3" s="333" t="s">
        <v>304</v>
      </c>
      <c r="U3" s="333"/>
      <c r="V3" s="333" t="s">
        <v>305</v>
      </c>
      <c r="W3" s="333"/>
      <c r="X3" s="326" t="s">
        <v>303</v>
      </c>
      <c r="Y3" s="332"/>
      <c r="Z3" s="326" t="s">
        <v>302</v>
      </c>
      <c r="AA3" s="320"/>
    </row>
    <row r="4" spans="1:27" ht="17.100000000000001" customHeight="1" x14ac:dyDescent="0.15">
      <c r="A4" s="339"/>
      <c r="B4" s="333"/>
      <c r="C4" s="327"/>
      <c r="D4" s="331"/>
      <c r="E4" s="333" t="s">
        <v>105</v>
      </c>
      <c r="F4" s="333"/>
      <c r="G4" s="333" t="s">
        <v>106</v>
      </c>
      <c r="H4" s="333"/>
      <c r="I4" s="333" t="s">
        <v>102</v>
      </c>
      <c r="J4" s="333"/>
      <c r="K4" s="71" t="s">
        <v>107</v>
      </c>
      <c r="L4" s="71" t="s">
        <v>108</v>
      </c>
      <c r="M4" s="71" t="s">
        <v>102</v>
      </c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27"/>
      <c r="Y4" s="331"/>
      <c r="Z4" s="327"/>
      <c r="AA4" s="321"/>
    </row>
    <row r="5" spans="1:27" ht="5.65" customHeight="1" x14ac:dyDescent="0.15">
      <c r="A5" s="47"/>
      <c r="B5" s="17"/>
      <c r="C5" s="50"/>
      <c r="D5" s="72"/>
      <c r="E5" s="3"/>
      <c r="G5" s="3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V5" s="3"/>
      <c r="W5" s="3"/>
      <c r="X5" s="3"/>
      <c r="Z5" s="3"/>
    </row>
    <row r="6" spans="1:27" ht="17.100000000000001" customHeight="1" x14ac:dyDescent="0.15">
      <c r="A6" s="342" t="s">
        <v>588</v>
      </c>
      <c r="B6" s="346"/>
      <c r="C6" s="341" t="s">
        <v>440</v>
      </c>
      <c r="D6" s="342"/>
      <c r="E6" s="336">
        <v>1522</v>
      </c>
      <c r="F6" s="336"/>
      <c r="G6" s="336">
        <v>1369</v>
      </c>
      <c r="H6" s="336"/>
      <c r="I6" s="336">
        <v>153</v>
      </c>
      <c r="J6" s="336"/>
      <c r="K6" s="223">
        <v>10701</v>
      </c>
      <c r="L6" s="223">
        <v>10367</v>
      </c>
      <c r="M6" s="222" t="s">
        <v>358</v>
      </c>
      <c r="N6" s="36">
        <v>907</v>
      </c>
      <c r="O6" s="36"/>
      <c r="P6" s="36">
        <v>269</v>
      </c>
      <c r="Q6" s="36"/>
      <c r="R6" s="335">
        <v>17</v>
      </c>
      <c r="S6" s="335"/>
      <c r="T6" s="334">
        <v>8.5</v>
      </c>
      <c r="U6" s="334"/>
      <c r="V6" s="354">
        <v>7.6</v>
      </c>
      <c r="W6" s="354"/>
      <c r="X6" s="334">
        <v>0.8</v>
      </c>
      <c r="Y6" s="334"/>
      <c r="Z6" s="353" t="s">
        <v>361</v>
      </c>
      <c r="AA6" s="353"/>
    </row>
    <row r="7" spans="1:27" ht="17.100000000000001" customHeight="1" x14ac:dyDescent="0.15">
      <c r="A7" s="337" t="s">
        <v>578</v>
      </c>
      <c r="B7" s="338"/>
      <c r="C7" s="341" t="s">
        <v>439</v>
      </c>
      <c r="D7" s="342"/>
      <c r="E7" s="336">
        <v>1563</v>
      </c>
      <c r="F7" s="336"/>
      <c r="G7" s="336">
        <v>1463</v>
      </c>
      <c r="H7" s="336"/>
      <c r="I7" s="336">
        <v>100</v>
      </c>
      <c r="J7" s="336"/>
      <c r="K7" s="223">
        <v>12212</v>
      </c>
      <c r="L7" s="223">
        <v>10887</v>
      </c>
      <c r="M7" s="222" t="s">
        <v>433</v>
      </c>
      <c r="N7" s="36">
        <v>949</v>
      </c>
      <c r="O7" s="36"/>
      <c r="P7" s="36">
        <v>277</v>
      </c>
      <c r="Q7" s="36"/>
      <c r="R7" s="335">
        <v>21</v>
      </c>
      <c r="S7" s="335"/>
      <c r="T7" s="334">
        <v>8.6</v>
      </c>
      <c r="U7" s="334"/>
      <c r="V7" s="354">
        <v>8.1</v>
      </c>
      <c r="W7" s="354"/>
      <c r="X7" s="334">
        <v>0.6</v>
      </c>
      <c r="Y7" s="334"/>
      <c r="Z7" s="353" t="s">
        <v>362</v>
      </c>
      <c r="AA7" s="353"/>
    </row>
    <row r="8" spans="1:27" ht="17.100000000000001" customHeight="1" x14ac:dyDescent="0.15">
      <c r="A8" s="337" t="s">
        <v>579</v>
      </c>
      <c r="B8" s="338"/>
      <c r="C8" s="341" t="s">
        <v>441</v>
      </c>
      <c r="D8" s="342"/>
      <c r="E8" s="336">
        <v>1641</v>
      </c>
      <c r="F8" s="336"/>
      <c r="G8" s="336">
        <v>1417</v>
      </c>
      <c r="H8" s="336"/>
      <c r="I8" s="336">
        <v>224</v>
      </c>
      <c r="J8" s="336"/>
      <c r="K8" s="223">
        <v>11501</v>
      </c>
      <c r="L8" s="223">
        <v>10919</v>
      </c>
      <c r="M8" s="222" t="s">
        <v>359</v>
      </c>
      <c r="N8" s="36">
        <v>870</v>
      </c>
      <c r="O8" s="36"/>
      <c r="P8" s="36">
        <v>289</v>
      </c>
      <c r="Q8" s="36"/>
      <c r="R8" s="335">
        <v>16</v>
      </c>
      <c r="S8" s="335"/>
      <c r="T8" s="334">
        <v>8.8000000000000007</v>
      </c>
      <c r="U8" s="334"/>
      <c r="V8" s="354">
        <v>7.6</v>
      </c>
      <c r="W8" s="354"/>
      <c r="X8" s="334">
        <v>1.2</v>
      </c>
      <c r="Y8" s="334"/>
      <c r="Z8" s="353" t="s">
        <v>363</v>
      </c>
      <c r="AA8" s="353"/>
    </row>
    <row r="9" spans="1:27" ht="17.100000000000001" customHeight="1" x14ac:dyDescent="0.15">
      <c r="A9" s="337" t="s">
        <v>580</v>
      </c>
      <c r="B9" s="338"/>
      <c r="C9" s="341" t="s">
        <v>442</v>
      </c>
      <c r="D9" s="342"/>
      <c r="E9" s="336">
        <v>1580</v>
      </c>
      <c r="F9" s="336"/>
      <c r="G9" s="336">
        <v>1481</v>
      </c>
      <c r="H9" s="336"/>
      <c r="I9" s="342" t="s">
        <v>502</v>
      </c>
      <c r="J9" s="342"/>
      <c r="K9" s="217">
        <v>11616</v>
      </c>
      <c r="L9" s="217">
        <v>11037</v>
      </c>
      <c r="M9" s="218" t="s">
        <v>360</v>
      </c>
      <c r="N9" s="46">
        <v>763</v>
      </c>
      <c r="O9" s="46"/>
      <c r="P9" s="46">
        <v>270</v>
      </c>
      <c r="Q9" s="46"/>
      <c r="R9" s="336">
        <v>28</v>
      </c>
      <c r="S9" s="336"/>
      <c r="T9" s="334">
        <v>8.5</v>
      </c>
      <c r="U9" s="334"/>
      <c r="V9" s="334">
        <v>7.9</v>
      </c>
      <c r="W9" s="334"/>
      <c r="X9" s="334">
        <v>0.5</v>
      </c>
      <c r="Y9" s="334"/>
      <c r="Z9" s="342" t="s">
        <v>363</v>
      </c>
      <c r="AA9" s="342"/>
    </row>
    <row r="10" spans="1:27" ht="17.100000000000001" customHeight="1" x14ac:dyDescent="0.15">
      <c r="A10" s="337" t="s">
        <v>581</v>
      </c>
      <c r="B10" s="338"/>
      <c r="C10" s="341" t="s">
        <v>447</v>
      </c>
      <c r="D10" s="342"/>
      <c r="E10" s="336">
        <v>1656</v>
      </c>
      <c r="F10" s="336"/>
      <c r="G10" s="336">
        <v>1493</v>
      </c>
      <c r="H10" s="336"/>
      <c r="I10" s="336">
        <v>163</v>
      </c>
      <c r="J10" s="336"/>
      <c r="K10" s="217">
        <v>12781</v>
      </c>
      <c r="L10" s="217">
        <v>11228</v>
      </c>
      <c r="M10" s="218" t="s">
        <v>448</v>
      </c>
      <c r="N10" s="46">
        <v>813</v>
      </c>
      <c r="O10" s="46"/>
      <c r="P10" s="46">
        <v>291</v>
      </c>
      <c r="Q10" s="46"/>
      <c r="R10" s="336">
        <v>13</v>
      </c>
      <c r="S10" s="336"/>
      <c r="T10" s="334">
        <v>8.8000000000000007</v>
      </c>
      <c r="U10" s="334"/>
      <c r="V10" s="334">
        <v>7.9</v>
      </c>
      <c r="W10" s="334"/>
      <c r="X10" s="334">
        <v>0.9</v>
      </c>
      <c r="Y10" s="334"/>
      <c r="Z10" s="342" t="s">
        <v>452</v>
      </c>
      <c r="AA10" s="342"/>
    </row>
    <row r="11" spans="1:27" ht="17.100000000000001" customHeight="1" x14ac:dyDescent="0.15">
      <c r="A11" s="337" t="s">
        <v>582</v>
      </c>
      <c r="B11" s="338"/>
      <c r="C11" s="341" t="s">
        <v>449</v>
      </c>
      <c r="D11" s="342"/>
      <c r="E11" s="336">
        <v>1603</v>
      </c>
      <c r="F11" s="336"/>
      <c r="G11" s="336">
        <v>1571</v>
      </c>
      <c r="H11" s="336"/>
      <c r="I11" s="337" t="s">
        <v>451</v>
      </c>
      <c r="J11" s="337"/>
      <c r="K11" s="217">
        <v>12455</v>
      </c>
      <c r="L11" s="217">
        <v>11164</v>
      </c>
      <c r="M11" s="218" t="s">
        <v>450</v>
      </c>
      <c r="N11" s="46">
        <v>871</v>
      </c>
      <c r="O11" s="46"/>
      <c r="P11" s="46">
        <v>273</v>
      </c>
      <c r="Q11" s="46"/>
      <c r="R11" s="336">
        <v>13</v>
      </c>
      <c r="S11" s="336"/>
      <c r="T11" s="334">
        <v>8.5</v>
      </c>
      <c r="U11" s="334"/>
      <c r="V11" s="334">
        <v>8.3000000000000007</v>
      </c>
      <c r="W11" s="334"/>
      <c r="X11" s="334">
        <v>0.2</v>
      </c>
      <c r="Y11" s="334"/>
      <c r="Z11" s="342" t="s">
        <v>453</v>
      </c>
      <c r="AA11" s="342"/>
    </row>
    <row r="12" spans="1:27" ht="17.100000000000001" customHeight="1" x14ac:dyDescent="0.15">
      <c r="A12" s="337" t="s">
        <v>583</v>
      </c>
      <c r="B12" s="338"/>
      <c r="C12" s="341" t="s">
        <v>501</v>
      </c>
      <c r="D12" s="342"/>
      <c r="E12" s="336">
        <v>1490</v>
      </c>
      <c r="F12" s="336"/>
      <c r="G12" s="336">
        <v>1614</v>
      </c>
      <c r="H12" s="336"/>
      <c r="I12" s="342" t="s">
        <v>510</v>
      </c>
      <c r="J12" s="342"/>
      <c r="K12" s="217">
        <v>12367</v>
      </c>
      <c r="L12" s="217">
        <v>10842</v>
      </c>
      <c r="M12" s="218" t="s">
        <v>503</v>
      </c>
      <c r="N12" s="46">
        <v>718</v>
      </c>
      <c r="O12" s="46"/>
      <c r="P12" s="46">
        <v>236</v>
      </c>
      <c r="Q12" s="46"/>
      <c r="R12" s="336">
        <v>22</v>
      </c>
      <c r="S12" s="336"/>
      <c r="T12" s="334">
        <v>7.8</v>
      </c>
      <c r="U12" s="334"/>
      <c r="V12" s="334">
        <v>8.4</v>
      </c>
      <c r="W12" s="334"/>
      <c r="X12" s="342" t="s">
        <v>509</v>
      </c>
      <c r="Y12" s="342"/>
      <c r="Z12" s="342" t="s">
        <v>504</v>
      </c>
      <c r="AA12" s="342"/>
    </row>
    <row r="13" spans="1:27" s="123" customFormat="1" ht="17.100000000000001" customHeight="1" x14ac:dyDescent="0.15">
      <c r="A13" s="337" t="s">
        <v>584</v>
      </c>
      <c r="B13" s="337"/>
      <c r="C13" s="341" t="s">
        <v>521</v>
      </c>
      <c r="D13" s="342"/>
      <c r="E13" s="336">
        <v>1619</v>
      </c>
      <c r="F13" s="336"/>
      <c r="G13" s="336">
        <v>1617</v>
      </c>
      <c r="H13" s="336"/>
      <c r="I13" s="337" t="s">
        <v>522</v>
      </c>
      <c r="J13" s="337"/>
      <c r="K13" s="217">
        <v>13474</v>
      </c>
      <c r="L13" s="217">
        <v>11190</v>
      </c>
      <c r="M13" s="218" t="s">
        <v>523</v>
      </c>
      <c r="N13" s="46">
        <v>716</v>
      </c>
      <c r="O13" s="46"/>
      <c r="P13" s="46">
        <v>256</v>
      </c>
      <c r="Q13" s="46"/>
      <c r="R13" s="336">
        <v>18</v>
      </c>
      <c r="S13" s="336"/>
      <c r="T13" s="334">
        <v>8.4</v>
      </c>
      <c r="U13" s="334"/>
      <c r="V13" s="334">
        <v>8.4</v>
      </c>
      <c r="W13" s="334"/>
      <c r="X13" s="337" t="s">
        <v>539</v>
      </c>
      <c r="Y13" s="337"/>
      <c r="Z13" s="342" t="s">
        <v>524</v>
      </c>
      <c r="AA13" s="342"/>
    </row>
    <row r="14" spans="1:27" s="123" customFormat="1" ht="17.100000000000001" customHeight="1" x14ac:dyDescent="0.15">
      <c r="A14" s="342" t="s">
        <v>577</v>
      </c>
      <c r="B14" s="342"/>
      <c r="C14" s="341" t="s">
        <v>572</v>
      </c>
      <c r="D14" s="342"/>
      <c r="E14" s="336">
        <v>1493</v>
      </c>
      <c r="F14" s="336"/>
      <c r="G14" s="336">
        <v>1593</v>
      </c>
      <c r="H14" s="336"/>
      <c r="I14" s="342" t="s">
        <v>573</v>
      </c>
      <c r="J14" s="342"/>
      <c r="K14" s="233">
        <v>12683</v>
      </c>
      <c r="L14" s="233">
        <v>11301</v>
      </c>
      <c r="M14" s="232" t="s">
        <v>574</v>
      </c>
      <c r="N14" s="46">
        <v>729</v>
      </c>
      <c r="O14" s="46"/>
      <c r="P14" s="46">
        <v>251</v>
      </c>
      <c r="Q14" s="46"/>
      <c r="R14" s="336">
        <v>13</v>
      </c>
      <c r="S14" s="336"/>
      <c r="T14" s="334">
        <v>7.7</v>
      </c>
      <c r="U14" s="334"/>
      <c r="V14" s="334">
        <v>8.1999999999999993</v>
      </c>
      <c r="W14" s="334"/>
      <c r="X14" s="342" t="s">
        <v>575</v>
      </c>
      <c r="Y14" s="342"/>
      <c r="Z14" s="342" t="s">
        <v>576</v>
      </c>
      <c r="AA14" s="342"/>
    </row>
    <row r="15" spans="1:27" s="205" customFormat="1" ht="17.100000000000001" customHeight="1" x14ac:dyDescent="0.15">
      <c r="A15" s="343" t="s">
        <v>683</v>
      </c>
      <c r="B15" s="343"/>
      <c r="C15" s="344" t="s">
        <v>601</v>
      </c>
      <c r="D15" s="343"/>
      <c r="E15" s="348">
        <v>1404</v>
      </c>
      <c r="F15" s="348"/>
      <c r="G15" s="348">
        <v>1704</v>
      </c>
      <c r="H15" s="348"/>
      <c r="I15" s="343" t="s">
        <v>684</v>
      </c>
      <c r="J15" s="343"/>
      <c r="K15" s="272">
        <v>11546</v>
      </c>
      <c r="L15" s="272">
        <v>10555</v>
      </c>
      <c r="M15" s="262" t="s">
        <v>602</v>
      </c>
      <c r="N15" s="273">
        <v>636</v>
      </c>
      <c r="O15" s="273"/>
      <c r="P15" s="273">
        <v>231</v>
      </c>
      <c r="Q15" s="273"/>
      <c r="R15" s="348">
        <v>18</v>
      </c>
      <c r="S15" s="348"/>
      <c r="T15" s="356">
        <v>7.2</v>
      </c>
      <c r="U15" s="356"/>
      <c r="V15" s="356">
        <v>8.6999999999999993</v>
      </c>
      <c r="W15" s="356"/>
      <c r="X15" s="343" t="s">
        <v>603</v>
      </c>
      <c r="Y15" s="343"/>
      <c r="Z15" s="343" t="s">
        <v>604</v>
      </c>
      <c r="AA15" s="343"/>
    </row>
    <row r="16" spans="1:27" ht="5.65" customHeight="1" x14ac:dyDescent="0.15">
      <c r="A16" s="321"/>
      <c r="B16" s="321"/>
      <c r="C16" s="327"/>
      <c r="D16" s="321"/>
      <c r="E16" s="321"/>
      <c r="F16" s="321"/>
      <c r="G16" s="321"/>
      <c r="H16" s="321"/>
      <c r="I16" s="321"/>
      <c r="J16" s="321"/>
      <c r="K16" s="73"/>
      <c r="L16" s="60"/>
      <c r="M16" s="60"/>
      <c r="N16" s="73"/>
      <c r="O16" s="73"/>
      <c r="P16" s="73"/>
      <c r="Q16" s="73"/>
      <c r="R16" s="73"/>
      <c r="S16" s="73"/>
      <c r="T16" s="321"/>
      <c r="U16" s="321"/>
      <c r="V16" s="73"/>
      <c r="W16" s="73"/>
      <c r="X16" s="321"/>
      <c r="Y16" s="321"/>
      <c r="Z16" s="73"/>
      <c r="AA16" s="60"/>
    </row>
    <row r="17" spans="1:29" x14ac:dyDescent="0.15">
      <c r="A17" s="1"/>
      <c r="N17" s="144" t="s">
        <v>117</v>
      </c>
      <c r="O17" s="144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9" x14ac:dyDescent="0.15">
      <c r="A18" s="1"/>
      <c r="M18" s="8"/>
      <c r="N18" s="144" t="s">
        <v>118</v>
      </c>
      <c r="O18" s="144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9" x14ac:dyDescent="0.15">
      <c r="A19" s="1"/>
      <c r="M19" s="8"/>
      <c r="N19" s="144" t="s">
        <v>119</v>
      </c>
      <c r="O19" s="144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B19" s="205"/>
    </row>
    <row r="20" spans="1:29" x14ac:dyDescent="0.15">
      <c r="A20" s="1"/>
      <c r="N20" s="9" t="s">
        <v>540</v>
      </c>
      <c r="O20" s="9"/>
      <c r="P20" s="143"/>
      <c r="Q20" s="143"/>
      <c r="R20" s="143"/>
      <c r="S20" s="15"/>
      <c r="T20" s="8"/>
      <c r="U20" s="8"/>
      <c r="V20" s="8"/>
      <c r="W20" s="15"/>
      <c r="X20" s="8"/>
      <c r="Y20" s="8"/>
      <c r="Z20" s="8"/>
    </row>
    <row r="21" spans="1:29" x14ac:dyDescent="0.15">
      <c r="A21" s="1"/>
      <c r="L21" s="1"/>
    </row>
    <row r="22" spans="1:29" x14ac:dyDescent="0.15">
      <c r="A22" s="1"/>
      <c r="L22" s="2"/>
    </row>
    <row r="23" spans="1:29" x14ac:dyDescent="0.15">
      <c r="A23" s="1"/>
      <c r="L23" s="2"/>
    </row>
    <row r="24" spans="1:29" ht="23.25" customHeight="1" x14ac:dyDescent="0.15">
      <c r="A24" s="324" t="s">
        <v>291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19" t="s">
        <v>290</v>
      </c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</row>
    <row r="25" spans="1:29" x14ac:dyDescent="0.15">
      <c r="A25" s="1"/>
      <c r="N25" s="8"/>
      <c r="O25" s="15"/>
      <c r="P25" s="8"/>
      <c r="Q25" s="15"/>
      <c r="R25" s="8"/>
      <c r="S25" s="15"/>
      <c r="T25" s="8"/>
      <c r="U25" s="8"/>
      <c r="V25" s="8"/>
      <c r="W25" s="15"/>
      <c r="X25" s="8"/>
      <c r="Y25" s="8"/>
      <c r="AC25" s="14" t="s">
        <v>1</v>
      </c>
    </row>
    <row r="26" spans="1:29" ht="22.7" customHeight="1" x14ac:dyDescent="0.15">
      <c r="A26" s="339" t="s">
        <v>101</v>
      </c>
      <c r="B26" s="340"/>
      <c r="C26" s="71" t="s">
        <v>100</v>
      </c>
      <c r="D26" s="333" t="s">
        <v>109</v>
      </c>
      <c r="E26" s="333"/>
      <c r="F26" s="71" t="s">
        <v>110</v>
      </c>
      <c r="G26" s="71" t="s">
        <v>111</v>
      </c>
      <c r="H26" s="333" t="s">
        <v>112</v>
      </c>
      <c r="I26" s="333"/>
      <c r="J26" s="71" t="s">
        <v>113</v>
      </c>
      <c r="K26" s="71" t="s">
        <v>114</v>
      </c>
      <c r="L26" s="71" t="s">
        <v>115</v>
      </c>
      <c r="M26" s="71" t="s">
        <v>116</v>
      </c>
      <c r="N26" s="110" t="s">
        <v>120</v>
      </c>
      <c r="O26" s="352" t="s">
        <v>121</v>
      </c>
      <c r="P26" s="352"/>
      <c r="Q26" s="352" t="s">
        <v>122</v>
      </c>
      <c r="R26" s="352"/>
      <c r="S26" s="352" t="s">
        <v>123</v>
      </c>
      <c r="T26" s="352"/>
      <c r="U26" s="110" t="s">
        <v>124</v>
      </c>
      <c r="V26" s="110" t="s">
        <v>125</v>
      </c>
      <c r="W26" s="352" t="s">
        <v>126</v>
      </c>
      <c r="X26" s="352"/>
      <c r="Y26" s="352" t="s">
        <v>127</v>
      </c>
      <c r="Z26" s="352"/>
      <c r="AA26" s="110" t="s">
        <v>128</v>
      </c>
      <c r="AB26" s="110" t="s">
        <v>129</v>
      </c>
      <c r="AC26" s="109" t="s">
        <v>130</v>
      </c>
    </row>
    <row r="27" spans="1:29" ht="5.65" customHeight="1" x14ac:dyDescent="0.15">
      <c r="A27" s="65"/>
      <c r="B27" s="77"/>
      <c r="C27" s="151"/>
      <c r="D27" s="25"/>
      <c r="E27" s="160"/>
      <c r="F27" s="25"/>
      <c r="G27" s="25"/>
      <c r="H27" s="347"/>
      <c r="I27" s="347"/>
      <c r="J27" s="25"/>
      <c r="K27" s="25"/>
      <c r="L27" s="25"/>
      <c r="M27" s="25"/>
      <c r="N27" s="119"/>
      <c r="O27" s="345"/>
      <c r="P27" s="345"/>
      <c r="Q27" s="347"/>
      <c r="R27" s="347"/>
      <c r="S27" s="347"/>
      <c r="T27" s="347"/>
      <c r="U27" s="119"/>
      <c r="V27" s="119"/>
      <c r="W27" s="345"/>
      <c r="X27" s="345"/>
      <c r="Y27" s="345"/>
      <c r="Z27" s="345"/>
      <c r="AA27" s="119"/>
      <c r="AB27" s="119"/>
      <c r="AC27" s="119"/>
    </row>
    <row r="28" spans="1:29" ht="15.6" customHeight="1" x14ac:dyDescent="0.15">
      <c r="A28" s="329" t="s">
        <v>589</v>
      </c>
      <c r="B28" s="177" t="s">
        <v>21</v>
      </c>
      <c r="C28" s="224">
        <v>191308</v>
      </c>
      <c r="D28" s="345">
        <v>8396</v>
      </c>
      <c r="E28" s="345"/>
      <c r="F28" s="220">
        <v>8494</v>
      </c>
      <c r="G28" s="220">
        <v>8063</v>
      </c>
      <c r="H28" s="345">
        <v>9518</v>
      </c>
      <c r="I28" s="345"/>
      <c r="J28" s="220">
        <v>12288</v>
      </c>
      <c r="K28" s="220">
        <v>10564</v>
      </c>
      <c r="L28" s="220">
        <v>11481</v>
      </c>
      <c r="M28" s="220">
        <v>12999</v>
      </c>
      <c r="N28" s="220">
        <v>14765</v>
      </c>
      <c r="O28" s="345">
        <v>15419</v>
      </c>
      <c r="P28" s="345"/>
      <c r="Q28" s="345">
        <v>14079</v>
      </c>
      <c r="R28" s="345"/>
      <c r="S28" s="345">
        <v>11524</v>
      </c>
      <c r="T28" s="345"/>
      <c r="U28" s="220">
        <v>9777</v>
      </c>
      <c r="V28" s="220">
        <v>11488</v>
      </c>
      <c r="W28" s="345">
        <v>9773</v>
      </c>
      <c r="X28" s="345"/>
      <c r="Y28" s="345">
        <v>8635</v>
      </c>
      <c r="Z28" s="345"/>
      <c r="AA28" s="220">
        <v>7319</v>
      </c>
      <c r="AB28" s="220">
        <v>4410</v>
      </c>
      <c r="AC28" s="220">
        <v>2316</v>
      </c>
    </row>
    <row r="29" spans="1:29" ht="15.6" customHeight="1" x14ac:dyDescent="0.15">
      <c r="A29" s="329"/>
      <c r="B29" s="177" t="s">
        <v>4</v>
      </c>
      <c r="C29" s="224">
        <v>94397</v>
      </c>
      <c r="D29" s="345">
        <v>4385</v>
      </c>
      <c r="E29" s="345"/>
      <c r="F29" s="220">
        <v>4346</v>
      </c>
      <c r="G29" s="220">
        <v>4208</v>
      </c>
      <c r="H29" s="345">
        <v>4902</v>
      </c>
      <c r="I29" s="345"/>
      <c r="J29" s="220">
        <v>6171</v>
      </c>
      <c r="K29" s="220">
        <v>5314</v>
      </c>
      <c r="L29" s="220">
        <v>5895</v>
      </c>
      <c r="M29" s="220">
        <v>6761</v>
      </c>
      <c r="N29" s="220">
        <v>7601</v>
      </c>
      <c r="O29" s="345">
        <v>7828</v>
      </c>
      <c r="P29" s="345"/>
      <c r="Q29" s="345">
        <v>7233</v>
      </c>
      <c r="R29" s="345"/>
      <c r="S29" s="345">
        <v>5819</v>
      </c>
      <c r="T29" s="345"/>
      <c r="U29" s="220">
        <v>4911</v>
      </c>
      <c r="V29" s="220">
        <v>5615</v>
      </c>
      <c r="W29" s="345">
        <v>4508</v>
      </c>
      <c r="X29" s="345"/>
      <c r="Y29" s="345">
        <v>3648</v>
      </c>
      <c r="Z29" s="345"/>
      <c r="AA29" s="220">
        <v>3011</v>
      </c>
      <c r="AB29" s="220">
        <v>1617</v>
      </c>
      <c r="AC29" s="220">
        <v>624</v>
      </c>
    </row>
    <row r="30" spans="1:29" ht="15.6" customHeight="1" x14ac:dyDescent="0.15">
      <c r="A30" s="329"/>
      <c r="B30" s="177" t="s">
        <v>5</v>
      </c>
      <c r="C30" s="224">
        <v>96911</v>
      </c>
      <c r="D30" s="345">
        <v>4011</v>
      </c>
      <c r="E30" s="345"/>
      <c r="F30" s="220">
        <v>4148</v>
      </c>
      <c r="G30" s="220">
        <v>3855</v>
      </c>
      <c r="H30" s="345">
        <v>4616</v>
      </c>
      <c r="I30" s="345"/>
      <c r="J30" s="220">
        <v>6117</v>
      </c>
      <c r="K30" s="220">
        <v>5250</v>
      </c>
      <c r="L30" s="220">
        <v>5586</v>
      </c>
      <c r="M30" s="220">
        <v>6238</v>
      </c>
      <c r="N30" s="220">
        <v>7164</v>
      </c>
      <c r="O30" s="345">
        <v>7591</v>
      </c>
      <c r="P30" s="345"/>
      <c r="Q30" s="345">
        <v>6846</v>
      </c>
      <c r="R30" s="345"/>
      <c r="S30" s="345">
        <v>5705</v>
      </c>
      <c r="T30" s="345"/>
      <c r="U30" s="220">
        <v>4866</v>
      </c>
      <c r="V30" s="220">
        <v>5873</v>
      </c>
      <c r="W30" s="345">
        <v>5265</v>
      </c>
      <c r="X30" s="345"/>
      <c r="Y30" s="345">
        <v>4987</v>
      </c>
      <c r="Z30" s="345"/>
      <c r="AA30" s="220">
        <v>4308</v>
      </c>
      <c r="AB30" s="220">
        <v>2793</v>
      </c>
      <c r="AC30" s="220">
        <v>1692</v>
      </c>
    </row>
    <row r="31" spans="1:29" ht="5.65" customHeight="1" x14ac:dyDescent="0.15">
      <c r="A31" s="63"/>
      <c r="B31" s="175"/>
      <c r="C31" s="158"/>
      <c r="D31" s="115"/>
      <c r="E31" s="159"/>
      <c r="F31" s="115"/>
      <c r="G31" s="115"/>
      <c r="H31" s="350"/>
      <c r="I31" s="350"/>
      <c r="J31" s="115"/>
      <c r="K31" s="115"/>
      <c r="L31" s="115"/>
      <c r="M31" s="115"/>
      <c r="N31" s="115"/>
      <c r="O31" s="350"/>
      <c r="P31" s="350"/>
      <c r="Q31" s="350"/>
      <c r="R31" s="350"/>
      <c r="S31" s="350"/>
      <c r="T31" s="350"/>
      <c r="U31" s="115"/>
      <c r="V31" s="115"/>
      <c r="W31" s="350"/>
      <c r="X31" s="350"/>
      <c r="Y31" s="350"/>
      <c r="Z31" s="350"/>
      <c r="AA31" s="115"/>
      <c r="AB31" s="115"/>
      <c r="AC31" s="115"/>
    </row>
    <row r="32" spans="1:29" ht="5.65" customHeight="1" x14ac:dyDescent="0.15">
      <c r="A32" s="65"/>
      <c r="B32" s="77"/>
      <c r="C32" s="151"/>
      <c r="D32" s="25"/>
      <c r="E32" s="160"/>
      <c r="F32" s="25"/>
      <c r="G32" s="25"/>
      <c r="H32" s="347"/>
      <c r="I32" s="347"/>
      <c r="J32" s="25"/>
      <c r="K32" s="25"/>
      <c r="L32" s="25"/>
      <c r="M32" s="25"/>
      <c r="N32" s="119"/>
      <c r="O32" s="345"/>
      <c r="P32" s="345"/>
      <c r="Q32" s="347"/>
      <c r="R32" s="347"/>
      <c r="S32" s="347"/>
      <c r="T32" s="347"/>
      <c r="U32" s="119"/>
      <c r="V32" s="119"/>
      <c r="W32" s="345"/>
      <c r="X32" s="345"/>
      <c r="Y32" s="345"/>
      <c r="Z32" s="345"/>
      <c r="AA32" s="119"/>
      <c r="AB32" s="119"/>
      <c r="AC32" s="119"/>
    </row>
    <row r="33" spans="1:29" ht="15.6" customHeight="1" x14ac:dyDescent="0.15">
      <c r="A33" s="329" t="s">
        <v>525</v>
      </c>
      <c r="B33" s="177" t="s">
        <v>21</v>
      </c>
      <c r="C33" s="224">
        <v>193596</v>
      </c>
      <c r="D33" s="345">
        <v>8541</v>
      </c>
      <c r="E33" s="345"/>
      <c r="F33" s="220">
        <v>8734</v>
      </c>
      <c r="G33" s="220">
        <v>8086</v>
      </c>
      <c r="H33" s="345">
        <v>9450</v>
      </c>
      <c r="I33" s="345"/>
      <c r="J33" s="220">
        <v>12379</v>
      </c>
      <c r="K33" s="220">
        <v>10672</v>
      </c>
      <c r="L33" s="220">
        <v>11447</v>
      </c>
      <c r="M33" s="220">
        <v>13073</v>
      </c>
      <c r="N33" s="220">
        <v>14523</v>
      </c>
      <c r="O33" s="345">
        <v>15587</v>
      </c>
      <c r="P33" s="345"/>
      <c r="Q33" s="345">
        <v>14454</v>
      </c>
      <c r="R33" s="345"/>
      <c r="S33" s="345">
        <v>12161</v>
      </c>
      <c r="T33" s="345"/>
      <c r="U33" s="220">
        <v>10005</v>
      </c>
      <c r="V33" s="220">
        <v>10834</v>
      </c>
      <c r="W33" s="345">
        <v>10203</v>
      </c>
      <c r="X33" s="345"/>
      <c r="Y33" s="345">
        <v>8970</v>
      </c>
      <c r="Z33" s="345"/>
      <c r="AA33" s="220">
        <v>7275</v>
      </c>
      <c r="AB33" s="220">
        <v>4682</v>
      </c>
      <c r="AC33" s="220">
        <v>2520</v>
      </c>
    </row>
    <row r="34" spans="1:29" ht="15.6" customHeight="1" x14ac:dyDescent="0.15">
      <c r="A34" s="329"/>
      <c r="B34" s="177" t="s">
        <v>4</v>
      </c>
      <c r="C34" s="224">
        <v>95312</v>
      </c>
      <c r="D34" s="345">
        <v>4469</v>
      </c>
      <c r="E34" s="345"/>
      <c r="F34" s="220">
        <v>4452</v>
      </c>
      <c r="G34" s="220">
        <v>4204</v>
      </c>
      <c r="H34" s="345">
        <v>4848</v>
      </c>
      <c r="I34" s="345"/>
      <c r="J34" s="220">
        <v>6197</v>
      </c>
      <c r="K34" s="220">
        <v>5350</v>
      </c>
      <c r="L34" s="220">
        <v>5789</v>
      </c>
      <c r="M34" s="220">
        <v>6801</v>
      </c>
      <c r="N34" s="220">
        <v>7444</v>
      </c>
      <c r="O34" s="345">
        <v>7947</v>
      </c>
      <c r="P34" s="345"/>
      <c r="Q34" s="345">
        <v>7384</v>
      </c>
      <c r="R34" s="345"/>
      <c r="S34" s="345">
        <v>6142</v>
      </c>
      <c r="T34" s="345"/>
      <c r="U34" s="220">
        <v>5032</v>
      </c>
      <c r="V34" s="220">
        <v>5269</v>
      </c>
      <c r="W34" s="345">
        <v>4758</v>
      </c>
      <c r="X34" s="345"/>
      <c r="Y34" s="345">
        <v>3831</v>
      </c>
      <c r="Z34" s="345"/>
      <c r="AA34" s="220">
        <v>2982</v>
      </c>
      <c r="AB34" s="220">
        <v>1730</v>
      </c>
      <c r="AC34" s="220">
        <v>683</v>
      </c>
    </row>
    <row r="35" spans="1:29" ht="15.6" customHeight="1" x14ac:dyDescent="0.15">
      <c r="A35" s="329"/>
      <c r="B35" s="177" t="s">
        <v>5</v>
      </c>
      <c r="C35" s="224">
        <v>98284</v>
      </c>
      <c r="D35" s="345">
        <v>4072</v>
      </c>
      <c r="E35" s="345"/>
      <c r="F35" s="220">
        <v>4282</v>
      </c>
      <c r="G35" s="220">
        <v>3882</v>
      </c>
      <c r="H35" s="345">
        <v>4602</v>
      </c>
      <c r="I35" s="345"/>
      <c r="J35" s="220">
        <v>6182</v>
      </c>
      <c r="K35" s="220">
        <v>5322</v>
      </c>
      <c r="L35" s="220">
        <v>5658</v>
      </c>
      <c r="M35" s="220">
        <v>6272</v>
      </c>
      <c r="N35" s="220">
        <v>7079</v>
      </c>
      <c r="O35" s="345">
        <v>7640</v>
      </c>
      <c r="P35" s="345"/>
      <c r="Q35" s="345">
        <v>7070</v>
      </c>
      <c r="R35" s="345"/>
      <c r="S35" s="345">
        <v>6019</v>
      </c>
      <c r="T35" s="345"/>
      <c r="U35" s="220">
        <v>4973</v>
      </c>
      <c r="V35" s="220">
        <v>5565</v>
      </c>
      <c r="W35" s="345">
        <v>5445</v>
      </c>
      <c r="X35" s="345"/>
      <c r="Y35" s="345">
        <v>5139</v>
      </c>
      <c r="Z35" s="345"/>
      <c r="AA35" s="220">
        <v>4293</v>
      </c>
      <c r="AB35" s="220">
        <v>2952</v>
      </c>
      <c r="AC35" s="220">
        <v>1837</v>
      </c>
    </row>
    <row r="36" spans="1:29" ht="5.65" customHeight="1" x14ac:dyDescent="0.15">
      <c r="A36" s="63"/>
      <c r="B36" s="52"/>
      <c r="C36" s="158" t="s">
        <v>558</v>
      </c>
      <c r="D36" s="115"/>
      <c r="E36" s="159"/>
      <c r="F36" s="115"/>
      <c r="G36" s="115"/>
      <c r="H36" s="350"/>
      <c r="I36" s="350"/>
      <c r="J36" s="115"/>
      <c r="K36" s="115"/>
      <c r="L36" s="115"/>
      <c r="M36" s="115"/>
      <c r="N36" s="115"/>
      <c r="O36" s="350"/>
      <c r="P36" s="350"/>
      <c r="Q36" s="350"/>
      <c r="R36" s="350"/>
      <c r="S36" s="350"/>
      <c r="T36" s="350"/>
      <c r="U36" s="115"/>
      <c r="V36" s="115"/>
      <c r="W36" s="350"/>
      <c r="X36" s="350"/>
      <c r="Y36" s="350"/>
      <c r="Z36" s="350"/>
      <c r="AA36" s="115"/>
      <c r="AB36" s="115"/>
      <c r="AC36" s="115"/>
    </row>
    <row r="37" spans="1:29" ht="5.65" customHeight="1" x14ac:dyDescent="0.15">
      <c r="A37" s="65"/>
      <c r="B37" s="77"/>
      <c r="C37" s="151" t="s">
        <v>562</v>
      </c>
      <c r="D37" s="25"/>
      <c r="E37" s="160"/>
      <c r="F37" s="25"/>
      <c r="G37" s="25"/>
      <c r="H37" s="347"/>
      <c r="I37" s="347"/>
      <c r="J37" s="25"/>
      <c r="K37" s="25"/>
      <c r="L37" s="25"/>
      <c r="M37" s="25"/>
      <c r="N37" s="119"/>
      <c r="O37" s="345"/>
      <c r="P37" s="345"/>
      <c r="Q37" s="347"/>
      <c r="R37" s="347"/>
      <c r="S37" s="347"/>
      <c r="T37" s="347"/>
      <c r="U37" s="119"/>
      <c r="V37" s="119"/>
      <c r="W37" s="345"/>
      <c r="X37" s="345"/>
      <c r="Y37" s="345"/>
      <c r="Z37" s="345"/>
      <c r="AA37" s="119"/>
      <c r="AB37" s="119"/>
      <c r="AC37" s="119"/>
    </row>
    <row r="38" spans="1:29" ht="15.6" customHeight="1" x14ac:dyDescent="0.15">
      <c r="A38" s="329" t="s">
        <v>569</v>
      </c>
      <c r="B38" s="177" t="s">
        <v>21</v>
      </c>
      <c r="C38" s="224">
        <v>194869</v>
      </c>
      <c r="D38" s="345">
        <v>8425</v>
      </c>
      <c r="E38" s="345"/>
      <c r="F38" s="220">
        <v>8806</v>
      </c>
      <c r="G38" s="220">
        <v>8274</v>
      </c>
      <c r="H38" s="345">
        <v>9348</v>
      </c>
      <c r="I38" s="345"/>
      <c r="J38" s="220">
        <v>12399</v>
      </c>
      <c r="K38" s="220">
        <v>10857</v>
      </c>
      <c r="L38" s="220">
        <v>11305</v>
      </c>
      <c r="M38" s="220">
        <v>12838</v>
      </c>
      <c r="N38" s="220">
        <v>14086</v>
      </c>
      <c r="O38" s="345">
        <v>15806</v>
      </c>
      <c r="P38" s="345"/>
      <c r="Q38" s="345">
        <v>14796</v>
      </c>
      <c r="R38" s="345"/>
      <c r="S38" s="345">
        <v>12658</v>
      </c>
      <c r="T38" s="345"/>
      <c r="U38" s="220">
        <v>10220</v>
      </c>
      <c r="V38" s="220">
        <v>10235</v>
      </c>
      <c r="W38" s="345">
        <v>10672</v>
      </c>
      <c r="X38" s="345"/>
      <c r="Y38" s="345">
        <v>9232</v>
      </c>
      <c r="Z38" s="345"/>
      <c r="AA38" s="220">
        <v>7281</v>
      </c>
      <c r="AB38" s="220">
        <v>4848</v>
      </c>
      <c r="AC38" s="220">
        <v>2783</v>
      </c>
    </row>
    <row r="39" spans="1:29" ht="15.6" customHeight="1" x14ac:dyDescent="0.15">
      <c r="A39" s="329"/>
      <c r="B39" s="177" t="s">
        <v>4</v>
      </c>
      <c r="C39" s="224">
        <v>95860</v>
      </c>
      <c r="D39" s="345">
        <v>4395</v>
      </c>
      <c r="E39" s="345"/>
      <c r="F39" s="220">
        <v>4507</v>
      </c>
      <c r="G39" s="220">
        <v>4287</v>
      </c>
      <c r="H39" s="345">
        <v>4809</v>
      </c>
      <c r="I39" s="345"/>
      <c r="J39" s="220">
        <v>6219</v>
      </c>
      <c r="K39" s="220">
        <v>5442</v>
      </c>
      <c r="L39" s="220">
        <v>5730</v>
      </c>
      <c r="M39" s="220">
        <v>6617</v>
      </c>
      <c r="N39" s="220">
        <v>7267</v>
      </c>
      <c r="O39" s="345">
        <v>8036</v>
      </c>
      <c r="P39" s="345"/>
      <c r="Q39" s="345">
        <v>7460</v>
      </c>
      <c r="R39" s="345"/>
      <c r="S39" s="345">
        <v>6471</v>
      </c>
      <c r="T39" s="345"/>
      <c r="U39" s="220">
        <v>5114</v>
      </c>
      <c r="V39" s="220">
        <v>5016</v>
      </c>
      <c r="W39" s="345">
        <v>5009</v>
      </c>
      <c r="X39" s="345"/>
      <c r="Y39" s="345">
        <v>3953</v>
      </c>
      <c r="Z39" s="345"/>
      <c r="AA39" s="220">
        <v>2931</v>
      </c>
      <c r="AB39" s="220">
        <v>1841</v>
      </c>
      <c r="AC39" s="220">
        <v>756</v>
      </c>
    </row>
    <row r="40" spans="1:29" ht="15.6" customHeight="1" x14ac:dyDescent="0.15">
      <c r="A40" s="329"/>
      <c r="B40" s="177" t="s">
        <v>5</v>
      </c>
      <c r="C40" s="224">
        <v>99009</v>
      </c>
      <c r="D40" s="345">
        <v>4030</v>
      </c>
      <c r="E40" s="345"/>
      <c r="F40" s="220">
        <v>4299</v>
      </c>
      <c r="G40" s="220">
        <v>3987</v>
      </c>
      <c r="H40" s="345">
        <v>4539</v>
      </c>
      <c r="I40" s="345"/>
      <c r="J40" s="220">
        <v>6180</v>
      </c>
      <c r="K40" s="220">
        <v>5415</v>
      </c>
      <c r="L40" s="220">
        <v>5575</v>
      </c>
      <c r="M40" s="220">
        <v>6221</v>
      </c>
      <c r="N40" s="220">
        <v>6819</v>
      </c>
      <c r="O40" s="345">
        <v>7770</v>
      </c>
      <c r="P40" s="345"/>
      <c r="Q40" s="345">
        <v>7336</v>
      </c>
      <c r="R40" s="345"/>
      <c r="S40" s="345">
        <v>6187</v>
      </c>
      <c r="T40" s="345"/>
      <c r="U40" s="220">
        <v>5106</v>
      </c>
      <c r="V40" s="220">
        <v>5219</v>
      </c>
      <c r="W40" s="345">
        <v>5663</v>
      </c>
      <c r="X40" s="345"/>
      <c r="Y40" s="345">
        <v>5279</v>
      </c>
      <c r="Z40" s="345"/>
      <c r="AA40" s="220">
        <v>4350</v>
      </c>
      <c r="AB40" s="220">
        <v>3007</v>
      </c>
      <c r="AC40" s="220">
        <v>2027</v>
      </c>
    </row>
    <row r="41" spans="1:29" ht="5.65" customHeight="1" x14ac:dyDescent="0.15">
      <c r="A41" s="63"/>
      <c r="B41" s="52"/>
      <c r="C41" s="158"/>
      <c r="D41" s="115"/>
      <c r="E41" s="159"/>
      <c r="F41" s="115"/>
      <c r="G41" s="115"/>
      <c r="H41" s="350"/>
      <c r="I41" s="350"/>
      <c r="J41" s="115"/>
      <c r="K41" s="115"/>
      <c r="L41" s="115"/>
      <c r="M41" s="115"/>
      <c r="N41" s="115"/>
      <c r="O41" s="350"/>
      <c r="P41" s="350"/>
      <c r="Q41" s="350"/>
      <c r="R41" s="350"/>
      <c r="S41" s="350"/>
      <c r="T41" s="350"/>
      <c r="U41" s="115"/>
      <c r="V41" s="115"/>
      <c r="W41" s="350"/>
      <c r="X41" s="350"/>
      <c r="Y41" s="350"/>
      <c r="Z41" s="350"/>
      <c r="AA41" s="115"/>
      <c r="AB41" s="115"/>
      <c r="AC41" s="115"/>
    </row>
    <row r="42" spans="1:29" ht="5.65" customHeight="1" x14ac:dyDescent="0.15">
      <c r="A42" s="65"/>
      <c r="B42" s="77"/>
      <c r="C42" s="151"/>
      <c r="D42" s="25"/>
      <c r="E42" s="160"/>
      <c r="F42" s="25"/>
      <c r="G42" s="25"/>
      <c r="H42" s="347"/>
      <c r="I42" s="347"/>
      <c r="J42" s="25"/>
      <c r="K42" s="25"/>
      <c r="L42" s="25"/>
      <c r="M42" s="25"/>
      <c r="N42" s="119"/>
      <c r="O42" s="345"/>
      <c r="P42" s="345"/>
      <c r="Q42" s="347"/>
      <c r="R42" s="347"/>
      <c r="S42" s="347"/>
      <c r="T42" s="347"/>
      <c r="U42" s="119"/>
      <c r="V42" s="119"/>
      <c r="W42" s="345"/>
      <c r="X42" s="345"/>
      <c r="Y42" s="345"/>
      <c r="Z42" s="345"/>
      <c r="AA42" s="119"/>
      <c r="AB42" s="119"/>
      <c r="AC42" s="119"/>
    </row>
    <row r="43" spans="1:29" s="123" customFormat="1" ht="15.6" customHeight="1" x14ac:dyDescent="0.15">
      <c r="A43" s="329" t="s">
        <v>570</v>
      </c>
      <c r="B43" s="245" t="s">
        <v>21</v>
      </c>
      <c r="C43" s="244">
        <v>195543</v>
      </c>
      <c r="D43" s="345">
        <v>8196</v>
      </c>
      <c r="E43" s="345"/>
      <c r="F43" s="240">
        <v>8929</v>
      </c>
      <c r="G43" s="240">
        <v>8455</v>
      </c>
      <c r="H43" s="345">
        <v>9082</v>
      </c>
      <c r="I43" s="345"/>
      <c r="J43" s="240">
        <v>12008</v>
      </c>
      <c r="K43" s="240">
        <v>10918</v>
      </c>
      <c r="L43" s="240">
        <v>11204</v>
      </c>
      <c r="M43" s="240">
        <v>12789</v>
      </c>
      <c r="N43" s="240">
        <v>13805</v>
      </c>
      <c r="O43" s="345">
        <v>15762</v>
      </c>
      <c r="P43" s="345"/>
      <c r="Q43" s="345">
        <v>14844</v>
      </c>
      <c r="R43" s="345"/>
      <c r="S43" s="345">
        <v>13445</v>
      </c>
      <c r="T43" s="345"/>
      <c r="U43" s="240">
        <v>10544</v>
      </c>
      <c r="V43" s="240">
        <v>9887</v>
      </c>
      <c r="W43" s="345">
        <v>11277</v>
      </c>
      <c r="X43" s="345"/>
      <c r="Y43" s="345">
        <v>8898</v>
      </c>
      <c r="Z43" s="345"/>
      <c r="AA43" s="240">
        <v>7248</v>
      </c>
      <c r="AB43" s="240">
        <v>5231</v>
      </c>
      <c r="AC43" s="240">
        <v>3021</v>
      </c>
    </row>
    <row r="44" spans="1:29" s="123" customFormat="1" ht="15.6" customHeight="1" x14ac:dyDescent="0.15">
      <c r="A44" s="329"/>
      <c r="B44" s="245" t="s">
        <v>4</v>
      </c>
      <c r="C44" s="244">
        <v>96036</v>
      </c>
      <c r="D44" s="345">
        <v>4272</v>
      </c>
      <c r="E44" s="345"/>
      <c r="F44" s="240">
        <v>4587</v>
      </c>
      <c r="G44" s="240">
        <v>4356</v>
      </c>
      <c r="H44" s="345">
        <v>4677</v>
      </c>
      <c r="I44" s="345"/>
      <c r="J44" s="240">
        <v>6024</v>
      </c>
      <c r="K44" s="240">
        <v>5449</v>
      </c>
      <c r="L44" s="240">
        <v>5660</v>
      </c>
      <c r="M44" s="240">
        <v>6578</v>
      </c>
      <c r="N44" s="240">
        <v>7110</v>
      </c>
      <c r="O44" s="345">
        <v>7995</v>
      </c>
      <c r="P44" s="345"/>
      <c r="Q44" s="345">
        <v>7492</v>
      </c>
      <c r="R44" s="345"/>
      <c r="S44" s="345">
        <v>6805</v>
      </c>
      <c r="T44" s="345"/>
      <c r="U44" s="240">
        <v>5298</v>
      </c>
      <c r="V44" s="240">
        <v>4883</v>
      </c>
      <c r="W44" s="345">
        <v>5281</v>
      </c>
      <c r="X44" s="345"/>
      <c r="Y44" s="345">
        <v>3871</v>
      </c>
      <c r="Z44" s="345"/>
      <c r="AA44" s="240">
        <v>2882</v>
      </c>
      <c r="AB44" s="240">
        <v>2000</v>
      </c>
      <c r="AC44" s="240">
        <v>816</v>
      </c>
    </row>
    <row r="45" spans="1:29" s="123" customFormat="1" ht="15.6" customHeight="1" x14ac:dyDescent="0.15">
      <c r="A45" s="329"/>
      <c r="B45" s="245" t="s">
        <v>5</v>
      </c>
      <c r="C45" s="244">
        <v>99507</v>
      </c>
      <c r="D45" s="345">
        <v>3924</v>
      </c>
      <c r="E45" s="345"/>
      <c r="F45" s="240">
        <v>4342</v>
      </c>
      <c r="G45" s="240">
        <v>4099</v>
      </c>
      <c r="H45" s="345">
        <v>4405</v>
      </c>
      <c r="I45" s="345"/>
      <c r="J45" s="240">
        <v>5984</v>
      </c>
      <c r="K45" s="240">
        <v>5469</v>
      </c>
      <c r="L45" s="240">
        <v>5544</v>
      </c>
      <c r="M45" s="240">
        <v>6211</v>
      </c>
      <c r="N45" s="240">
        <v>6695</v>
      </c>
      <c r="O45" s="345">
        <v>7767</v>
      </c>
      <c r="P45" s="345"/>
      <c r="Q45" s="345">
        <v>7352</v>
      </c>
      <c r="R45" s="345"/>
      <c r="S45" s="345">
        <v>6640</v>
      </c>
      <c r="T45" s="345"/>
      <c r="U45" s="240">
        <v>5246</v>
      </c>
      <c r="V45" s="240">
        <v>5004</v>
      </c>
      <c r="W45" s="345">
        <v>5996</v>
      </c>
      <c r="X45" s="345"/>
      <c r="Y45" s="345">
        <v>5027</v>
      </c>
      <c r="Z45" s="345"/>
      <c r="AA45" s="240">
        <v>4366</v>
      </c>
      <c r="AB45" s="240">
        <v>3231</v>
      </c>
      <c r="AC45" s="240">
        <v>2205</v>
      </c>
    </row>
    <row r="46" spans="1:29" s="123" customFormat="1" ht="5.65" customHeight="1" x14ac:dyDescent="0.15">
      <c r="A46" s="75"/>
      <c r="B46" s="239"/>
      <c r="C46" s="54"/>
      <c r="D46" s="242"/>
      <c r="E46" s="247"/>
      <c r="F46" s="242"/>
      <c r="G46" s="242"/>
      <c r="H46" s="321"/>
      <c r="I46" s="321"/>
      <c r="J46" s="242"/>
      <c r="K46" s="242"/>
      <c r="L46" s="242"/>
      <c r="M46" s="242"/>
      <c r="N46" s="61"/>
      <c r="O46" s="349"/>
      <c r="P46" s="349"/>
      <c r="Q46" s="349"/>
      <c r="R46" s="349"/>
      <c r="S46" s="349"/>
      <c r="T46" s="349"/>
      <c r="U46" s="242"/>
      <c r="V46" s="242"/>
      <c r="W46" s="349"/>
      <c r="X46" s="349"/>
      <c r="Y46" s="321"/>
      <c r="Z46" s="321"/>
      <c r="AA46" s="242"/>
      <c r="AB46" s="242"/>
      <c r="AC46" s="242"/>
    </row>
    <row r="47" spans="1:29" s="248" customFormat="1" ht="5.65" customHeight="1" x14ac:dyDescent="0.15">
      <c r="B47" s="249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</row>
    <row r="48" spans="1:29" s="274" customFormat="1" ht="15.6" customHeight="1" x14ac:dyDescent="0.15">
      <c r="A48" s="355" t="s">
        <v>592</v>
      </c>
      <c r="B48" s="89" t="s">
        <v>21</v>
      </c>
      <c r="C48" s="261">
        <v>195361</v>
      </c>
      <c r="D48" s="357">
        <v>7751</v>
      </c>
      <c r="E48" s="357"/>
      <c r="F48" s="258">
        <v>8924</v>
      </c>
      <c r="G48" s="258">
        <v>8599</v>
      </c>
      <c r="H48" s="357">
        <v>9140</v>
      </c>
      <c r="I48" s="357"/>
      <c r="J48" s="258">
        <v>11629</v>
      </c>
      <c r="K48" s="258">
        <v>10738</v>
      </c>
      <c r="L48" s="258">
        <v>10910</v>
      </c>
      <c r="M48" s="258">
        <v>12611</v>
      </c>
      <c r="N48" s="258">
        <v>13662</v>
      </c>
      <c r="O48" s="357">
        <v>15381</v>
      </c>
      <c r="P48" s="357"/>
      <c r="Q48" s="357">
        <v>15657</v>
      </c>
      <c r="R48" s="357"/>
      <c r="S48" s="357">
        <v>13447</v>
      </c>
      <c r="T48" s="357"/>
      <c r="U48" s="258">
        <v>10958</v>
      </c>
      <c r="V48" s="258">
        <v>9723</v>
      </c>
      <c r="W48" s="357">
        <v>11578</v>
      </c>
      <c r="X48" s="357"/>
      <c r="Y48" s="357">
        <v>8550</v>
      </c>
      <c r="Z48" s="357"/>
      <c r="AA48" s="258">
        <v>7448</v>
      </c>
      <c r="AB48" s="258">
        <v>5434</v>
      </c>
      <c r="AC48" s="258">
        <v>3221</v>
      </c>
    </row>
    <row r="49" spans="1:29" s="274" customFormat="1" ht="15.6" customHeight="1" x14ac:dyDescent="0.15">
      <c r="A49" s="355"/>
      <c r="B49" s="89" t="s">
        <v>4</v>
      </c>
      <c r="C49" s="261">
        <v>95754</v>
      </c>
      <c r="D49" s="357">
        <v>3945</v>
      </c>
      <c r="E49" s="357"/>
      <c r="F49" s="258">
        <v>4625</v>
      </c>
      <c r="G49" s="258">
        <v>4435</v>
      </c>
      <c r="H49" s="357">
        <v>4662</v>
      </c>
      <c r="I49" s="357"/>
      <c r="J49" s="258">
        <v>5761</v>
      </c>
      <c r="K49" s="258">
        <v>5371</v>
      </c>
      <c r="L49" s="258">
        <v>5472</v>
      </c>
      <c r="M49" s="258">
        <v>6470</v>
      </c>
      <c r="N49" s="258">
        <v>7038</v>
      </c>
      <c r="O49" s="357">
        <v>7870</v>
      </c>
      <c r="P49" s="357"/>
      <c r="Q49" s="357">
        <v>7877</v>
      </c>
      <c r="R49" s="357"/>
      <c r="S49" s="357">
        <v>6821</v>
      </c>
      <c r="T49" s="357"/>
      <c r="U49" s="258">
        <v>5479</v>
      </c>
      <c r="V49" s="258">
        <v>4818</v>
      </c>
      <c r="W49" s="357">
        <v>5461</v>
      </c>
      <c r="X49" s="357"/>
      <c r="Y49" s="357">
        <v>3776</v>
      </c>
      <c r="Z49" s="357"/>
      <c r="AA49" s="258">
        <v>2942</v>
      </c>
      <c r="AB49" s="258">
        <v>2028</v>
      </c>
      <c r="AC49" s="258">
        <v>903</v>
      </c>
    </row>
    <row r="50" spans="1:29" s="274" customFormat="1" ht="15.6" customHeight="1" x14ac:dyDescent="0.15">
      <c r="A50" s="355"/>
      <c r="B50" s="89" t="s">
        <v>5</v>
      </c>
      <c r="C50" s="261">
        <v>99607</v>
      </c>
      <c r="D50" s="357">
        <v>3806</v>
      </c>
      <c r="E50" s="357"/>
      <c r="F50" s="258">
        <v>4299</v>
      </c>
      <c r="G50" s="258">
        <v>4164</v>
      </c>
      <c r="H50" s="357">
        <v>4478</v>
      </c>
      <c r="I50" s="357"/>
      <c r="J50" s="258">
        <v>5868</v>
      </c>
      <c r="K50" s="258">
        <v>5367</v>
      </c>
      <c r="L50" s="258">
        <v>5438</v>
      </c>
      <c r="M50" s="258">
        <v>6141</v>
      </c>
      <c r="N50" s="258">
        <v>6624</v>
      </c>
      <c r="O50" s="357">
        <v>7511</v>
      </c>
      <c r="P50" s="357"/>
      <c r="Q50" s="357">
        <v>7780</v>
      </c>
      <c r="R50" s="357"/>
      <c r="S50" s="357">
        <v>6626</v>
      </c>
      <c r="T50" s="357"/>
      <c r="U50" s="258">
        <v>5479</v>
      </c>
      <c r="V50" s="258">
        <v>4905</v>
      </c>
      <c r="W50" s="357">
        <v>6117</v>
      </c>
      <c r="X50" s="357"/>
      <c r="Y50" s="357">
        <v>4774</v>
      </c>
      <c r="Z50" s="357"/>
      <c r="AA50" s="258">
        <v>4506</v>
      </c>
      <c r="AB50" s="258">
        <v>3406</v>
      </c>
      <c r="AC50" s="258">
        <v>2318</v>
      </c>
    </row>
    <row r="51" spans="1:29" s="248" customFormat="1" ht="5.65" customHeight="1" x14ac:dyDescent="0.15">
      <c r="A51" s="252"/>
      <c r="B51" s="253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</row>
    <row r="52" spans="1:29" x14ac:dyDescent="0.15">
      <c r="A52" s="1"/>
      <c r="H52" s="351"/>
      <c r="I52" s="351"/>
      <c r="N52" s="8"/>
      <c r="O52" s="15"/>
      <c r="P52" s="8"/>
      <c r="Q52" s="27"/>
      <c r="R52" s="27"/>
      <c r="S52" s="27"/>
      <c r="T52" s="8"/>
      <c r="V52" s="8"/>
      <c r="W52" s="143"/>
      <c r="X52" s="147" t="s">
        <v>543</v>
      </c>
      <c r="Y52" s="147"/>
      <c r="Z52" s="146"/>
      <c r="AA52" s="146"/>
      <c r="AB52" s="146"/>
    </row>
    <row r="53" spans="1:29" x14ac:dyDescent="0.15">
      <c r="A53" s="1"/>
      <c r="P53" s="8"/>
      <c r="Q53" s="15"/>
      <c r="R53" s="8"/>
      <c r="S53" s="15"/>
      <c r="T53" s="8"/>
      <c r="V53" s="8"/>
      <c r="W53" s="15"/>
      <c r="X53" s="145" t="s">
        <v>541</v>
      </c>
      <c r="Y53" s="145"/>
      <c r="Z53" s="146"/>
      <c r="AA53" s="146"/>
    </row>
    <row r="55" spans="1:29" ht="26.25" customHeight="1" x14ac:dyDescent="0.15">
      <c r="L55" s="8"/>
    </row>
    <row r="57" spans="1:29" ht="17.100000000000001" customHeight="1" x14ac:dyDescent="0.15"/>
    <row r="58" spans="1:29" ht="17.100000000000001" customHeight="1" x14ac:dyDescent="0.15"/>
    <row r="59" spans="1:29" ht="5.65" customHeight="1" x14ac:dyDescent="0.15"/>
    <row r="60" spans="1:29" ht="17.100000000000001" customHeight="1" x14ac:dyDescent="0.15"/>
    <row r="61" spans="1:29" ht="17.100000000000001" customHeight="1" x14ac:dyDescent="0.15"/>
    <row r="62" spans="1:29" ht="17.100000000000001" customHeight="1" x14ac:dyDescent="0.15"/>
    <row r="63" spans="1:29" ht="17.100000000000001" customHeight="1" x14ac:dyDescent="0.15"/>
    <row r="64" spans="1:29" ht="17.100000000000001" customHeight="1" x14ac:dyDescent="0.15"/>
    <row r="65" spans="12:12" ht="17.100000000000001" customHeight="1" x14ac:dyDescent="0.15"/>
    <row r="66" spans="12:12" ht="17.100000000000001" customHeight="1" x14ac:dyDescent="0.15"/>
    <row r="67" spans="12:12" ht="17.100000000000001" customHeight="1" x14ac:dyDescent="0.15"/>
    <row r="68" spans="12:12" ht="17.100000000000001" customHeight="1" x14ac:dyDescent="0.15"/>
    <row r="69" spans="12:12" ht="17.100000000000001" customHeight="1" x14ac:dyDescent="0.15"/>
    <row r="70" spans="12:12" ht="5.65" customHeight="1" x14ac:dyDescent="0.15"/>
    <row r="71" spans="12:12" ht="13.5" customHeight="1" x14ac:dyDescent="0.15">
      <c r="L71" s="8"/>
    </row>
    <row r="72" spans="12:12" ht="13.5" customHeight="1" x14ac:dyDescent="0.15">
      <c r="L72" s="8"/>
    </row>
    <row r="73" spans="12:12" ht="13.5" customHeight="1" x14ac:dyDescent="0.15">
      <c r="L73" s="8"/>
    </row>
    <row r="74" spans="12:12" ht="13.5" customHeight="1" x14ac:dyDescent="0.15">
      <c r="L74" s="8"/>
    </row>
    <row r="78" spans="12:12" ht="21" customHeight="1" x14ac:dyDescent="0.15">
      <c r="L78" s="8"/>
    </row>
    <row r="79" spans="12:12" x14ac:dyDescent="0.15">
      <c r="L79" s="8"/>
    </row>
    <row r="80" spans="12:12" ht="22.7" customHeight="1" x14ac:dyDescent="0.15"/>
    <row r="81" ht="5.65" customHeight="1" x14ac:dyDescent="0.15"/>
    <row r="82" ht="15.6" customHeight="1" x14ac:dyDescent="0.15"/>
    <row r="83" ht="15.6" customHeight="1" x14ac:dyDescent="0.15"/>
    <row r="84" ht="15.6" customHeight="1" x14ac:dyDescent="0.15"/>
    <row r="85" ht="5.65" customHeight="1" x14ac:dyDescent="0.15"/>
    <row r="86" ht="5.65" customHeight="1" x14ac:dyDescent="0.15"/>
    <row r="87" ht="15.6" customHeight="1" x14ac:dyDescent="0.15"/>
    <row r="88" ht="15.6" customHeight="1" x14ac:dyDescent="0.15"/>
    <row r="89" ht="15.6" customHeight="1" x14ac:dyDescent="0.15"/>
    <row r="90" ht="5.65" customHeight="1" x14ac:dyDescent="0.15"/>
    <row r="91" ht="5.65" customHeight="1" x14ac:dyDescent="0.15"/>
    <row r="92" ht="15.6" customHeight="1" x14ac:dyDescent="0.15"/>
    <row r="93" ht="15.6" customHeight="1" x14ac:dyDescent="0.15"/>
    <row r="94" ht="15.6" customHeight="1" x14ac:dyDescent="0.15"/>
    <row r="95" ht="5.65" customHeight="1" x14ac:dyDescent="0.15"/>
    <row r="96" ht="5.65" customHeight="1" x14ac:dyDescent="0.15"/>
    <row r="97" spans="12:12" ht="15.6" customHeight="1" x14ac:dyDescent="0.15"/>
    <row r="98" spans="12:12" ht="15.6" customHeight="1" x14ac:dyDescent="0.15"/>
    <row r="99" spans="12:12" ht="15.6" customHeight="1" x14ac:dyDescent="0.15"/>
    <row r="100" spans="12:12" ht="5.65" customHeight="1" x14ac:dyDescent="0.15"/>
    <row r="101" spans="12:12" ht="5.65" customHeight="1" x14ac:dyDescent="0.15"/>
    <row r="102" spans="12:12" ht="15.6" customHeight="1" x14ac:dyDescent="0.15"/>
    <row r="103" spans="12:12" ht="15.6" customHeight="1" x14ac:dyDescent="0.15"/>
    <row r="104" spans="12:12" ht="15.6" customHeight="1" x14ac:dyDescent="0.15"/>
    <row r="105" spans="12:12" ht="5.65" customHeight="1" x14ac:dyDescent="0.15"/>
    <row r="106" spans="12:12" ht="13.5" customHeight="1" x14ac:dyDescent="0.15">
      <c r="L106" s="8"/>
    </row>
    <row r="107" spans="12:12" ht="13.5" customHeight="1" x14ac:dyDescent="0.15">
      <c r="L107" s="8"/>
    </row>
  </sheetData>
  <mergeCells count="291">
    <mergeCell ref="D49:E49"/>
    <mergeCell ref="H49:I49"/>
    <mergeCell ref="O49:P49"/>
    <mergeCell ref="Q49:R49"/>
    <mergeCell ref="S49:T49"/>
    <mergeCell ref="W49:X49"/>
    <mergeCell ref="Y49:Z49"/>
    <mergeCell ref="D50:E50"/>
    <mergeCell ref="H50:I50"/>
    <mergeCell ref="O50:P50"/>
    <mergeCell ref="Q50:R50"/>
    <mergeCell ref="S50:T50"/>
    <mergeCell ref="W50:X50"/>
    <mergeCell ref="Y50:Z50"/>
    <mergeCell ref="R15:S15"/>
    <mergeCell ref="T15:U15"/>
    <mergeCell ref="V15:W15"/>
    <mergeCell ref="X15:Y15"/>
    <mergeCell ref="Z15:AA15"/>
    <mergeCell ref="D48:E48"/>
    <mergeCell ref="H48:I48"/>
    <mergeCell ref="O48:P48"/>
    <mergeCell ref="Q48:R48"/>
    <mergeCell ref="S48:T48"/>
    <mergeCell ref="W48:X48"/>
    <mergeCell ref="Y48:Z48"/>
    <mergeCell ref="T16:U16"/>
    <mergeCell ref="Y45:Z45"/>
    <mergeCell ref="Y27:Z27"/>
    <mergeCell ref="Y28:Z28"/>
    <mergeCell ref="Y29:Z29"/>
    <mergeCell ref="Y30:Z30"/>
    <mergeCell ref="Y31:Z31"/>
    <mergeCell ref="W36:X36"/>
    <mergeCell ref="W39:X39"/>
    <mergeCell ref="W40:X40"/>
    <mergeCell ref="W31:X31"/>
    <mergeCell ref="W32:X32"/>
    <mergeCell ref="A48:A50"/>
    <mergeCell ref="S29:T29"/>
    <mergeCell ref="S30:T30"/>
    <mergeCell ref="S31:T31"/>
    <mergeCell ref="E13:F13"/>
    <mergeCell ref="G13:H13"/>
    <mergeCell ref="I13:J13"/>
    <mergeCell ref="R13:S13"/>
    <mergeCell ref="T13:U13"/>
    <mergeCell ref="Q46:R46"/>
    <mergeCell ref="S46:T46"/>
    <mergeCell ref="H36:I36"/>
    <mergeCell ref="H37:I37"/>
    <mergeCell ref="H38:I38"/>
    <mergeCell ref="O32:P32"/>
    <mergeCell ref="O33:P33"/>
    <mergeCell ref="O34:P34"/>
    <mergeCell ref="O35:P35"/>
    <mergeCell ref="O27:P27"/>
    <mergeCell ref="O28:P28"/>
    <mergeCell ref="O29:P29"/>
    <mergeCell ref="O30:P30"/>
    <mergeCell ref="H30:I30"/>
    <mergeCell ref="H31:I31"/>
    <mergeCell ref="V14:W14"/>
    <mergeCell ref="T14:U14"/>
    <mergeCell ref="O26:P26"/>
    <mergeCell ref="Z6:AA6"/>
    <mergeCell ref="Z7:AA7"/>
    <mergeCell ref="X6:Y6"/>
    <mergeCell ref="X7:Y7"/>
    <mergeCell ref="X8:Y8"/>
    <mergeCell ref="X9:Y9"/>
    <mergeCell ref="X10:Y10"/>
    <mergeCell ref="S26:T26"/>
    <mergeCell ref="Q26:R26"/>
    <mergeCell ref="V6:W6"/>
    <mergeCell ref="V7:W7"/>
    <mergeCell ref="V8:W8"/>
    <mergeCell ref="V9:W9"/>
    <mergeCell ref="W26:X26"/>
    <mergeCell ref="Z13:AA13"/>
    <mergeCell ref="V10:W10"/>
    <mergeCell ref="V11:W11"/>
    <mergeCell ref="V12:W12"/>
    <mergeCell ref="V13:W13"/>
    <mergeCell ref="Z14:AA14"/>
    <mergeCell ref="Z10:AA10"/>
    <mergeCell ref="A1:M1"/>
    <mergeCell ref="A24:M24"/>
    <mergeCell ref="N24:AC24"/>
    <mergeCell ref="Y42:Z42"/>
    <mergeCell ref="Y43:Z43"/>
    <mergeCell ref="Y44:Z44"/>
    <mergeCell ref="Z8:AA8"/>
    <mergeCell ref="Z9:AA9"/>
    <mergeCell ref="X3:Y4"/>
    <mergeCell ref="Z3:AA4"/>
    <mergeCell ref="C3:D4"/>
    <mergeCell ref="W27:X27"/>
    <mergeCell ref="W28:X28"/>
    <mergeCell ref="W29:X29"/>
    <mergeCell ref="W30:X30"/>
    <mergeCell ref="S34:T34"/>
    <mergeCell ref="S35:T35"/>
    <mergeCell ref="S36:T36"/>
    <mergeCell ref="S37:T37"/>
    <mergeCell ref="S38:T38"/>
    <mergeCell ref="W33:X33"/>
    <mergeCell ref="X13:Y13"/>
    <mergeCell ref="R14:S14"/>
    <mergeCell ref="W34:X34"/>
    <mergeCell ref="Z11:AA11"/>
    <mergeCell ref="Z12:AA12"/>
    <mergeCell ref="Y34:Z34"/>
    <mergeCell ref="Y35:Z35"/>
    <mergeCell ref="Y36:Z36"/>
    <mergeCell ref="W46:X46"/>
    <mergeCell ref="X11:Y11"/>
    <mergeCell ref="X12:Y12"/>
    <mergeCell ref="X14:Y14"/>
    <mergeCell ref="X16:Y16"/>
    <mergeCell ref="Y26:Z26"/>
    <mergeCell ref="Y46:Z46"/>
    <mergeCell ref="Y37:Z37"/>
    <mergeCell ref="Y38:Z38"/>
    <mergeCell ref="Y39:Z39"/>
    <mergeCell ref="Y40:Z40"/>
    <mergeCell ref="Y41:Z41"/>
    <mergeCell ref="Y32:Z32"/>
    <mergeCell ref="Y33:Z33"/>
    <mergeCell ref="W41:X41"/>
    <mergeCell ref="W42:X42"/>
    <mergeCell ref="W43:X43"/>
    <mergeCell ref="W44:X44"/>
    <mergeCell ref="W45:X45"/>
    <mergeCell ref="W35:X35"/>
    <mergeCell ref="W37:X37"/>
    <mergeCell ref="W38:X38"/>
    <mergeCell ref="S27:T27"/>
    <mergeCell ref="S28:T28"/>
    <mergeCell ref="Q44:R44"/>
    <mergeCell ref="Q27:R27"/>
    <mergeCell ref="Q28:R28"/>
    <mergeCell ref="Q29:R29"/>
    <mergeCell ref="Q34:R34"/>
    <mergeCell ref="Q35:R35"/>
    <mergeCell ref="Q36:R36"/>
    <mergeCell ref="Q37:R37"/>
    <mergeCell ref="Q38:R38"/>
    <mergeCell ref="S32:T32"/>
    <mergeCell ref="Q30:R30"/>
    <mergeCell ref="Q31:R31"/>
    <mergeCell ref="Q32:R32"/>
    <mergeCell ref="Q33:R33"/>
    <mergeCell ref="Q45:R45"/>
    <mergeCell ref="S44:T44"/>
    <mergeCell ref="S45:T45"/>
    <mergeCell ref="Q39:R39"/>
    <mergeCell ref="Q40:R40"/>
    <mergeCell ref="Q41:R41"/>
    <mergeCell ref="Q42:R42"/>
    <mergeCell ref="Q43:R43"/>
    <mergeCell ref="S43:T43"/>
    <mergeCell ref="O41:P41"/>
    <mergeCell ref="O42:P42"/>
    <mergeCell ref="O43:P43"/>
    <mergeCell ref="O44:P44"/>
    <mergeCell ref="O45:P45"/>
    <mergeCell ref="O36:P36"/>
    <mergeCell ref="O37:P37"/>
    <mergeCell ref="O38:P38"/>
    <mergeCell ref="O39:P39"/>
    <mergeCell ref="O40:P40"/>
    <mergeCell ref="O31:P31"/>
    <mergeCell ref="S33:T33"/>
    <mergeCell ref="S39:T39"/>
    <mergeCell ref="S40:T40"/>
    <mergeCell ref="S41:T41"/>
    <mergeCell ref="S42:T42"/>
    <mergeCell ref="H46:I46"/>
    <mergeCell ref="H52:I52"/>
    <mergeCell ref="I4:J4"/>
    <mergeCell ref="I16:J16"/>
    <mergeCell ref="H40:I40"/>
    <mergeCell ref="H41:I41"/>
    <mergeCell ref="H42:I42"/>
    <mergeCell ref="H43:I43"/>
    <mergeCell ref="H44:I44"/>
    <mergeCell ref="H35:I35"/>
    <mergeCell ref="H45:I45"/>
    <mergeCell ref="H39:I39"/>
    <mergeCell ref="G14:H14"/>
    <mergeCell ref="G16:H16"/>
    <mergeCell ref="H26:I26"/>
    <mergeCell ref="G6:H6"/>
    <mergeCell ref="G7:H7"/>
    <mergeCell ref="G8:H8"/>
    <mergeCell ref="O46:P46"/>
    <mergeCell ref="E3:J3"/>
    <mergeCell ref="I6:J6"/>
    <mergeCell ref="I7:J7"/>
    <mergeCell ref="I8:J8"/>
    <mergeCell ref="I9:J9"/>
    <mergeCell ref="I10:J10"/>
    <mergeCell ref="I11:J11"/>
    <mergeCell ref="I12:J12"/>
    <mergeCell ref="I14:J14"/>
    <mergeCell ref="D39:E39"/>
    <mergeCell ref="D40:E40"/>
    <mergeCell ref="D43:E43"/>
    <mergeCell ref="G12:H12"/>
    <mergeCell ref="G4:H4"/>
    <mergeCell ref="G9:H9"/>
    <mergeCell ref="G10:H10"/>
    <mergeCell ref="G11:H11"/>
    <mergeCell ref="D28:E28"/>
    <mergeCell ref="D29:E29"/>
    <mergeCell ref="E10:F10"/>
    <mergeCell ref="E11:F11"/>
    <mergeCell ref="E12:F12"/>
    <mergeCell ref="E4:F4"/>
    <mergeCell ref="E6:F6"/>
    <mergeCell ref="E7:F7"/>
    <mergeCell ref="E8:F8"/>
    <mergeCell ref="E9:F9"/>
    <mergeCell ref="H32:I32"/>
    <mergeCell ref="H33:I33"/>
    <mergeCell ref="H34:I34"/>
    <mergeCell ref="H27:I27"/>
    <mergeCell ref="H28:I28"/>
    <mergeCell ref="H29:I29"/>
    <mergeCell ref="E15:F15"/>
    <mergeCell ref="G15:H15"/>
    <mergeCell ref="I15:J15"/>
    <mergeCell ref="A3:B4"/>
    <mergeCell ref="C16:D16"/>
    <mergeCell ref="D44:E44"/>
    <mergeCell ref="D45:E45"/>
    <mergeCell ref="D30:E30"/>
    <mergeCell ref="D33:E33"/>
    <mergeCell ref="D34:E34"/>
    <mergeCell ref="D35:E35"/>
    <mergeCell ref="D38:E38"/>
    <mergeCell ref="A28:A30"/>
    <mergeCell ref="A33:A35"/>
    <mergeCell ref="A38:A40"/>
    <mergeCell ref="A43:A45"/>
    <mergeCell ref="D26:E26"/>
    <mergeCell ref="E14:F14"/>
    <mergeCell ref="E16:F16"/>
    <mergeCell ref="A11:B11"/>
    <mergeCell ref="A12:B12"/>
    <mergeCell ref="A14:B14"/>
    <mergeCell ref="A16:B16"/>
    <mergeCell ref="A6:B6"/>
    <mergeCell ref="A7:B7"/>
    <mergeCell ref="A8:B8"/>
    <mergeCell ref="A9:B9"/>
    <mergeCell ref="A10:B10"/>
    <mergeCell ref="A26:B26"/>
    <mergeCell ref="C13:D13"/>
    <mergeCell ref="C14:D14"/>
    <mergeCell ref="A13:B13"/>
    <mergeCell ref="A15:B15"/>
    <mergeCell ref="C6:D6"/>
    <mergeCell ref="C7:D7"/>
    <mergeCell ref="C8:D8"/>
    <mergeCell ref="C9:D9"/>
    <mergeCell ref="C10:D10"/>
    <mergeCell ref="C11:D11"/>
    <mergeCell ref="C12:D12"/>
    <mergeCell ref="C15:D15"/>
    <mergeCell ref="V3:W4"/>
    <mergeCell ref="K3:M3"/>
    <mergeCell ref="N3:O4"/>
    <mergeCell ref="T8:U8"/>
    <mergeCell ref="T9:U9"/>
    <mergeCell ref="T10:U10"/>
    <mergeCell ref="T11:U11"/>
    <mergeCell ref="T12:U12"/>
    <mergeCell ref="P3:Q4"/>
    <mergeCell ref="T6:U6"/>
    <mergeCell ref="T7:U7"/>
    <mergeCell ref="T3:U4"/>
    <mergeCell ref="R3:S4"/>
    <mergeCell ref="R6:S6"/>
    <mergeCell ref="R7:S7"/>
    <mergeCell ref="R8:S8"/>
    <mergeCell ref="R9:S9"/>
    <mergeCell ref="R10:S10"/>
    <mergeCell ref="R11:S11"/>
    <mergeCell ref="R12:S12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 differentOddEven="1">
    <oddHeader>&amp;L&amp;"ＭＳ 明朝,標準"&amp;10 18　人　口</oddHeader>
    <evenHeader>&amp;R&amp;"ＭＳ 明朝,標準"&amp;10人　口　19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7"/>
  <sheetViews>
    <sheetView showGridLines="0" zoomScale="90" zoomScaleNormal="90" zoomScaleSheetLayoutView="90" zoomScalePageLayoutView="90" workbookViewId="0">
      <selection activeCell="U47" sqref="U47"/>
    </sheetView>
  </sheetViews>
  <sheetFormatPr defaultRowHeight="13.5" x14ac:dyDescent="0.15"/>
  <cols>
    <col min="1" max="1" width="8.875" style="6" customWidth="1"/>
    <col min="2" max="2" width="7.5" style="6" customWidth="1"/>
    <col min="3" max="4" width="3.75" style="6" customWidth="1"/>
    <col min="5" max="5" width="7.25" style="6" customWidth="1"/>
    <col min="6" max="6" width="7.375" style="6" customWidth="1"/>
    <col min="7" max="8" width="3.875" style="6" customWidth="1"/>
    <col min="9" max="13" width="8.125" style="6" customWidth="1"/>
    <col min="14" max="14" width="15.875" style="6" customWidth="1"/>
    <col min="15" max="16" width="8.875" style="6" customWidth="1"/>
    <col min="17" max="17" width="9.75" style="6" customWidth="1"/>
    <col min="18" max="18" width="15.875" style="6" customWidth="1"/>
    <col min="19" max="19" width="8.875" style="6" customWidth="1"/>
    <col min="20" max="20" width="8.625" style="6" customWidth="1"/>
    <col min="21" max="21" width="9.75" style="6" customWidth="1"/>
    <col min="22" max="16384" width="9" style="6"/>
  </cols>
  <sheetData>
    <row r="1" spans="1:22" ht="21.75" customHeight="1" x14ac:dyDescent="0.15">
      <c r="A1" s="319" t="s">
        <v>434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10"/>
      <c r="O1" s="319" t="s">
        <v>436</v>
      </c>
      <c r="P1" s="319"/>
      <c r="Q1" s="319"/>
      <c r="R1" s="319"/>
      <c r="S1" s="319"/>
      <c r="T1" s="319"/>
      <c r="U1" s="319"/>
      <c r="V1" s="17"/>
    </row>
    <row r="2" spans="1:22" x14ac:dyDescent="0.15">
      <c r="C2" s="8"/>
      <c r="D2" s="8"/>
      <c r="E2" s="8"/>
      <c r="F2" s="8"/>
      <c r="G2" s="8"/>
      <c r="H2" s="8"/>
      <c r="I2" s="8"/>
      <c r="J2" s="8"/>
      <c r="M2" s="14" t="s">
        <v>1</v>
      </c>
      <c r="N2" s="127"/>
      <c r="O2" s="127"/>
      <c r="P2" s="127"/>
      <c r="Q2" s="127"/>
      <c r="R2" s="127"/>
      <c r="S2" s="124"/>
      <c r="T2" s="127"/>
      <c r="U2" s="14" t="s">
        <v>598</v>
      </c>
      <c r="V2" s="17"/>
    </row>
    <row r="3" spans="1:22" ht="15.75" customHeight="1" x14ac:dyDescent="0.15">
      <c r="A3" s="320" t="s">
        <v>101</v>
      </c>
      <c r="B3" s="322" t="s">
        <v>131</v>
      </c>
      <c r="C3" s="322" t="s">
        <v>132</v>
      </c>
      <c r="D3" s="322"/>
      <c r="E3" s="322" t="s">
        <v>537</v>
      </c>
      <c r="F3" s="322" t="s">
        <v>134</v>
      </c>
      <c r="G3" s="322" t="s">
        <v>135</v>
      </c>
      <c r="H3" s="322"/>
      <c r="I3" s="49" t="s">
        <v>136</v>
      </c>
      <c r="J3" s="322" t="s">
        <v>138</v>
      </c>
      <c r="K3" s="322" t="s">
        <v>139</v>
      </c>
      <c r="L3" s="322" t="s">
        <v>295</v>
      </c>
      <c r="M3" s="326" t="s">
        <v>140</v>
      </c>
      <c r="N3" s="85" t="s">
        <v>292</v>
      </c>
      <c r="O3" s="322" t="s">
        <v>144</v>
      </c>
      <c r="P3" s="322" t="s">
        <v>145</v>
      </c>
      <c r="Q3" s="78" t="s">
        <v>146</v>
      </c>
      <c r="R3" s="85" t="s">
        <v>292</v>
      </c>
      <c r="S3" s="322" t="s">
        <v>144</v>
      </c>
      <c r="T3" s="322" t="s">
        <v>145</v>
      </c>
      <c r="U3" s="79" t="s">
        <v>146</v>
      </c>
      <c r="V3" s="17"/>
    </row>
    <row r="4" spans="1:22" ht="15.75" customHeight="1" x14ac:dyDescent="0.15">
      <c r="A4" s="321"/>
      <c r="B4" s="323"/>
      <c r="C4" s="323" t="s">
        <v>133</v>
      </c>
      <c r="D4" s="323"/>
      <c r="E4" s="323"/>
      <c r="F4" s="323"/>
      <c r="G4" s="323"/>
      <c r="H4" s="323"/>
      <c r="I4" s="51" t="s">
        <v>137</v>
      </c>
      <c r="J4" s="323"/>
      <c r="K4" s="323"/>
      <c r="L4" s="323"/>
      <c r="M4" s="327"/>
      <c r="N4" s="122" t="s">
        <v>325</v>
      </c>
      <c r="O4" s="323"/>
      <c r="P4" s="323"/>
      <c r="Q4" s="81" t="s">
        <v>147</v>
      </c>
      <c r="R4" s="122" t="s">
        <v>325</v>
      </c>
      <c r="S4" s="323"/>
      <c r="T4" s="323"/>
      <c r="U4" s="82" t="s">
        <v>147</v>
      </c>
      <c r="V4" s="17"/>
    </row>
    <row r="5" spans="1:22" ht="5.65" customHeight="1" x14ac:dyDescent="0.15">
      <c r="A5" s="47"/>
      <c r="B5" s="76"/>
      <c r="C5" s="32"/>
      <c r="E5" s="32"/>
      <c r="F5" s="32"/>
      <c r="G5" s="32"/>
      <c r="I5" s="32"/>
      <c r="J5" s="32"/>
      <c r="K5" s="32"/>
      <c r="L5" s="32"/>
      <c r="M5" s="3"/>
      <c r="N5" s="57"/>
      <c r="O5" s="53"/>
      <c r="P5" s="67"/>
      <c r="Q5" s="66"/>
      <c r="R5" s="120"/>
      <c r="S5" s="53"/>
      <c r="T5" s="116"/>
      <c r="U5" s="116"/>
      <c r="V5" s="17"/>
    </row>
    <row r="6" spans="1:22" ht="17.100000000000001" customHeight="1" x14ac:dyDescent="0.15">
      <c r="A6" s="243" t="s">
        <v>594</v>
      </c>
      <c r="B6" s="244">
        <v>3906</v>
      </c>
      <c r="C6" s="347">
        <v>1689</v>
      </c>
      <c r="D6" s="347"/>
      <c r="E6" s="241">
        <v>1168</v>
      </c>
      <c r="F6" s="241">
        <v>92</v>
      </c>
      <c r="G6" s="347">
        <v>32</v>
      </c>
      <c r="H6" s="347"/>
      <c r="I6" s="241">
        <v>15</v>
      </c>
      <c r="J6" s="241">
        <v>58</v>
      </c>
      <c r="K6" s="241">
        <v>59</v>
      </c>
      <c r="L6" s="241">
        <v>237</v>
      </c>
      <c r="M6" s="241">
        <v>556</v>
      </c>
      <c r="N6" s="139" t="s">
        <v>148</v>
      </c>
      <c r="O6" s="276">
        <v>11546</v>
      </c>
      <c r="P6" s="277">
        <v>10555</v>
      </c>
      <c r="Q6" s="278">
        <f>O6-P6</f>
        <v>991</v>
      </c>
      <c r="R6" s="260" t="s">
        <v>149</v>
      </c>
      <c r="S6" s="291" t="s">
        <v>639</v>
      </c>
      <c r="T6" s="295" t="s">
        <v>533</v>
      </c>
      <c r="U6" s="296">
        <f>S6-T6</f>
        <v>13</v>
      </c>
      <c r="V6" s="17"/>
    </row>
    <row r="7" spans="1:22" ht="16.5" customHeight="1" x14ac:dyDescent="0.15">
      <c r="A7" s="235" t="s">
        <v>496</v>
      </c>
      <c r="B7" s="244">
        <v>3961</v>
      </c>
      <c r="C7" s="347">
        <v>1615</v>
      </c>
      <c r="D7" s="347"/>
      <c r="E7" s="241">
        <v>1292</v>
      </c>
      <c r="F7" s="241">
        <v>98</v>
      </c>
      <c r="G7" s="347">
        <v>28</v>
      </c>
      <c r="H7" s="347"/>
      <c r="I7" s="241">
        <v>15</v>
      </c>
      <c r="J7" s="241">
        <v>48</v>
      </c>
      <c r="K7" s="241">
        <v>58</v>
      </c>
      <c r="L7" s="241">
        <v>247</v>
      </c>
      <c r="M7" s="241">
        <v>560</v>
      </c>
      <c r="N7" s="120" t="s">
        <v>150</v>
      </c>
      <c r="O7" s="291" t="s">
        <v>605</v>
      </c>
      <c r="P7" s="292" t="s">
        <v>606</v>
      </c>
      <c r="Q7" s="293">
        <f>O7-P7</f>
        <v>63</v>
      </c>
      <c r="R7" s="260" t="s">
        <v>151</v>
      </c>
      <c r="S7" s="291" t="s">
        <v>640</v>
      </c>
      <c r="T7" s="295" t="s">
        <v>529</v>
      </c>
      <c r="U7" s="296">
        <f t="shared" ref="U7:U31" si="0">S7-T7</f>
        <v>19</v>
      </c>
      <c r="V7" s="17"/>
    </row>
    <row r="8" spans="1:22" ht="17.100000000000001" customHeight="1" x14ac:dyDescent="0.15">
      <c r="A8" s="235" t="s">
        <v>339</v>
      </c>
      <c r="B8" s="244">
        <v>4123</v>
      </c>
      <c r="C8" s="347">
        <v>1544</v>
      </c>
      <c r="D8" s="347"/>
      <c r="E8" s="241">
        <v>1397</v>
      </c>
      <c r="F8" s="241">
        <v>93</v>
      </c>
      <c r="G8" s="347">
        <v>29</v>
      </c>
      <c r="H8" s="347"/>
      <c r="I8" s="241">
        <v>23</v>
      </c>
      <c r="J8" s="241">
        <v>56</v>
      </c>
      <c r="K8" s="241">
        <v>85</v>
      </c>
      <c r="L8" s="241">
        <v>250</v>
      </c>
      <c r="M8" s="241">
        <v>646</v>
      </c>
      <c r="N8" s="120" t="s">
        <v>152</v>
      </c>
      <c r="O8" s="291" t="s">
        <v>607</v>
      </c>
      <c r="P8" s="292" t="s">
        <v>608</v>
      </c>
      <c r="Q8" s="293">
        <f t="shared" ref="Q8:Q16" si="1">O8-P8</f>
        <v>35</v>
      </c>
      <c r="R8" s="260" t="s">
        <v>153</v>
      </c>
      <c r="S8" s="291" t="s">
        <v>641</v>
      </c>
      <c r="T8" s="295" t="s">
        <v>642</v>
      </c>
      <c r="U8" s="296">
        <f t="shared" si="0"/>
        <v>2</v>
      </c>
      <c r="V8" s="17"/>
    </row>
    <row r="9" spans="1:22" ht="17.100000000000001" customHeight="1" x14ac:dyDescent="0.15">
      <c r="A9" s="235" t="s">
        <v>497</v>
      </c>
      <c r="B9" s="244">
        <v>4296</v>
      </c>
      <c r="C9" s="345">
        <v>1495</v>
      </c>
      <c r="D9" s="345"/>
      <c r="E9" s="240">
        <v>1512</v>
      </c>
      <c r="F9" s="240">
        <v>97</v>
      </c>
      <c r="G9" s="345">
        <v>31</v>
      </c>
      <c r="H9" s="345"/>
      <c r="I9" s="240">
        <v>18</v>
      </c>
      <c r="J9" s="240">
        <v>55</v>
      </c>
      <c r="K9" s="240">
        <v>83</v>
      </c>
      <c r="L9" s="240">
        <v>249</v>
      </c>
      <c r="M9" s="240">
        <v>756</v>
      </c>
      <c r="N9" s="120" t="s">
        <v>154</v>
      </c>
      <c r="O9" s="291" t="s">
        <v>531</v>
      </c>
      <c r="P9" s="292" t="s">
        <v>609</v>
      </c>
      <c r="Q9" s="293">
        <f t="shared" si="1"/>
        <v>-3</v>
      </c>
      <c r="R9" s="260" t="s">
        <v>155</v>
      </c>
      <c r="S9" s="291" t="s">
        <v>643</v>
      </c>
      <c r="T9" s="295" t="s">
        <v>530</v>
      </c>
      <c r="U9" s="296">
        <f t="shared" si="0"/>
        <v>-4</v>
      </c>
      <c r="V9" s="17"/>
    </row>
    <row r="10" spans="1:22" ht="17.100000000000001" customHeight="1" x14ac:dyDescent="0.15">
      <c r="A10" s="235" t="s">
        <v>498</v>
      </c>
      <c r="B10" s="244">
        <v>4561</v>
      </c>
      <c r="C10" s="345">
        <v>1514</v>
      </c>
      <c r="D10" s="345"/>
      <c r="E10" s="240">
        <v>1627</v>
      </c>
      <c r="F10" s="240">
        <v>111</v>
      </c>
      <c r="G10" s="345">
        <v>30</v>
      </c>
      <c r="H10" s="345"/>
      <c r="I10" s="240">
        <v>28</v>
      </c>
      <c r="J10" s="240">
        <v>40</v>
      </c>
      <c r="K10" s="240">
        <v>85</v>
      </c>
      <c r="L10" s="240">
        <v>265</v>
      </c>
      <c r="M10" s="240">
        <v>861</v>
      </c>
      <c r="N10" s="120" t="s">
        <v>156</v>
      </c>
      <c r="O10" s="291" t="s">
        <v>610</v>
      </c>
      <c r="P10" s="292" t="s">
        <v>611</v>
      </c>
      <c r="Q10" s="293">
        <f t="shared" si="1"/>
        <v>-8</v>
      </c>
      <c r="R10" s="260" t="s">
        <v>157</v>
      </c>
      <c r="S10" s="291" t="s">
        <v>644</v>
      </c>
      <c r="T10" s="295" t="s">
        <v>645</v>
      </c>
      <c r="U10" s="296">
        <f t="shared" si="0"/>
        <v>-9</v>
      </c>
      <c r="V10" s="17"/>
    </row>
    <row r="11" spans="1:22" ht="17.100000000000001" customHeight="1" x14ac:dyDescent="0.15">
      <c r="A11" s="235" t="s">
        <v>344</v>
      </c>
      <c r="B11" s="244">
        <v>4998</v>
      </c>
      <c r="C11" s="345">
        <v>1604</v>
      </c>
      <c r="D11" s="345"/>
      <c r="E11" s="240">
        <v>1804</v>
      </c>
      <c r="F11" s="240">
        <v>107</v>
      </c>
      <c r="G11" s="345">
        <v>30</v>
      </c>
      <c r="H11" s="345"/>
      <c r="I11" s="240">
        <v>23</v>
      </c>
      <c r="J11" s="240">
        <v>31</v>
      </c>
      <c r="K11" s="240">
        <v>86</v>
      </c>
      <c r="L11" s="240">
        <v>263</v>
      </c>
      <c r="M11" s="240">
        <v>1050</v>
      </c>
      <c r="N11" s="120" t="s">
        <v>158</v>
      </c>
      <c r="O11" s="291" t="s">
        <v>527</v>
      </c>
      <c r="P11" s="292" t="s">
        <v>535</v>
      </c>
      <c r="Q11" s="293">
        <f t="shared" si="1"/>
        <v>12</v>
      </c>
      <c r="R11" s="260" t="s">
        <v>159</v>
      </c>
      <c r="S11" s="291" t="s">
        <v>646</v>
      </c>
      <c r="T11" s="295" t="s">
        <v>647</v>
      </c>
      <c r="U11" s="296">
        <f t="shared" si="0"/>
        <v>13</v>
      </c>
      <c r="V11" s="17"/>
    </row>
    <row r="12" spans="1:22" ht="17.100000000000001" customHeight="1" x14ac:dyDescent="0.15">
      <c r="A12" s="235" t="s">
        <v>499</v>
      </c>
      <c r="B12" s="244">
        <v>5204</v>
      </c>
      <c r="C12" s="345">
        <v>1600</v>
      </c>
      <c r="D12" s="345"/>
      <c r="E12" s="240">
        <v>1949</v>
      </c>
      <c r="F12" s="240">
        <v>107</v>
      </c>
      <c r="G12" s="345">
        <v>35</v>
      </c>
      <c r="H12" s="345"/>
      <c r="I12" s="240">
        <v>24</v>
      </c>
      <c r="J12" s="240">
        <v>36</v>
      </c>
      <c r="K12" s="240">
        <v>91</v>
      </c>
      <c r="L12" s="240">
        <v>265</v>
      </c>
      <c r="M12" s="240">
        <v>1097</v>
      </c>
      <c r="N12" s="120" t="s">
        <v>160</v>
      </c>
      <c r="O12" s="291" t="s">
        <v>612</v>
      </c>
      <c r="P12" s="292" t="s">
        <v>613</v>
      </c>
      <c r="Q12" s="293">
        <f t="shared" si="1"/>
        <v>-6</v>
      </c>
      <c r="R12" s="260" t="s">
        <v>161</v>
      </c>
      <c r="S12" s="291" t="s">
        <v>648</v>
      </c>
      <c r="T12" s="295" t="s">
        <v>649</v>
      </c>
      <c r="U12" s="296">
        <f t="shared" si="0"/>
        <v>3</v>
      </c>
      <c r="V12" s="17"/>
    </row>
    <row r="13" spans="1:22" ht="17.100000000000001" customHeight="1" x14ac:dyDescent="0.15">
      <c r="A13" s="237" t="s">
        <v>526</v>
      </c>
      <c r="B13" s="244">
        <v>5451</v>
      </c>
      <c r="C13" s="345">
        <v>1562</v>
      </c>
      <c r="D13" s="345"/>
      <c r="E13" s="240">
        <v>2205</v>
      </c>
      <c r="F13" s="240">
        <v>122</v>
      </c>
      <c r="G13" s="345">
        <v>29</v>
      </c>
      <c r="H13" s="345"/>
      <c r="I13" s="240">
        <v>28</v>
      </c>
      <c r="J13" s="240">
        <v>38</v>
      </c>
      <c r="K13" s="240">
        <v>93</v>
      </c>
      <c r="L13" s="240">
        <v>271</v>
      </c>
      <c r="M13" s="240">
        <v>1103</v>
      </c>
      <c r="N13" s="120" t="s">
        <v>162</v>
      </c>
      <c r="O13" s="291" t="s">
        <v>614</v>
      </c>
      <c r="P13" s="292" t="s">
        <v>615</v>
      </c>
      <c r="Q13" s="293">
        <f t="shared" si="1"/>
        <v>12</v>
      </c>
      <c r="R13" s="260" t="s">
        <v>163</v>
      </c>
      <c r="S13" s="291" t="s">
        <v>650</v>
      </c>
      <c r="T13" s="295" t="s">
        <v>651</v>
      </c>
      <c r="U13" s="296">
        <f t="shared" si="0"/>
        <v>9</v>
      </c>
      <c r="V13" s="17"/>
    </row>
    <row r="14" spans="1:22" ht="17.100000000000001" customHeight="1" x14ac:dyDescent="0.15">
      <c r="A14" s="243" t="s">
        <v>571</v>
      </c>
      <c r="B14" s="280">
        <v>5091</v>
      </c>
      <c r="C14" s="345">
        <v>1470</v>
      </c>
      <c r="D14" s="345"/>
      <c r="E14" s="279">
        <v>1977</v>
      </c>
      <c r="F14" s="279">
        <v>109</v>
      </c>
      <c r="G14" s="345">
        <v>34</v>
      </c>
      <c r="H14" s="345"/>
      <c r="I14" s="279">
        <v>16</v>
      </c>
      <c r="J14" s="279">
        <v>52</v>
      </c>
      <c r="K14" s="279">
        <v>92</v>
      </c>
      <c r="L14" s="279">
        <v>273</v>
      </c>
      <c r="M14" s="279">
        <v>1068</v>
      </c>
      <c r="N14" s="120" t="s">
        <v>164</v>
      </c>
      <c r="O14" s="291" t="s">
        <v>616</v>
      </c>
      <c r="P14" s="292" t="s">
        <v>617</v>
      </c>
      <c r="Q14" s="293">
        <f t="shared" si="1"/>
        <v>22</v>
      </c>
      <c r="R14" s="260" t="s">
        <v>165</v>
      </c>
      <c r="S14" s="291" t="s">
        <v>527</v>
      </c>
      <c r="T14" s="295" t="s">
        <v>652</v>
      </c>
      <c r="U14" s="296">
        <f t="shared" si="0"/>
        <v>5</v>
      </c>
      <c r="V14" s="17"/>
    </row>
    <row r="15" spans="1:22" ht="17.100000000000001" customHeight="1" x14ac:dyDescent="0.15">
      <c r="A15" s="275" t="s">
        <v>593</v>
      </c>
      <c r="B15" s="183">
        <v>4838</v>
      </c>
      <c r="C15" s="357">
        <v>1418</v>
      </c>
      <c r="D15" s="357"/>
      <c r="E15" s="258">
        <v>1746</v>
      </c>
      <c r="F15" s="148">
        <v>107</v>
      </c>
      <c r="G15" s="360">
        <v>36</v>
      </c>
      <c r="H15" s="360"/>
      <c r="I15" s="14">
        <v>16</v>
      </c>
      <c r="J15" s="148">
        <v>47</v>
      </c>
      <c r="K15" s="148">
        <v>106</v>
      </c>
      <c r="L15" s="148">
        <v>287</v>
      </c>
      <c r="M15" s="258">
        <f>B15-C15-E15-F15-G15-I15-J15-K15-L15</f>
        <v>1075</v>
      </c>
      <c r="N15" s="120" t="s">
        <v>166</v>
      </c>
      <c r="O15" s="291" t="s">
        <v>618</v>
      </c>
      <c r="P15" s="292" t="s">
        <v>619</v>
      </c>
      <c r="Q15" s="293">
        <f t="shared" si="1"/>
        <v>33</v>
      </c>
      <c r="R15" s="260" t="s">
        <v>167</v>
      </c>
      <c r="S15" s="291" t="s">
        <v>653</v>
      </c>
      <c r="T15" s="295" t="s">
        <v>654</v>
      </c>
      <c r="U15" s="296">
        <f t="shared" si="0"/>
        <v>17</v>
      </c>
      <c r="V15" s="17"/>
    </row>
    <row r="16" spans="1:22" ht="13.5" customHeight="1" x14ac:dyDescent="0.15">
      <c r="A16" s="73"/>
      <c r="B16" s="84"/>
      <c r="C16" s="73"/>
      <c r="D16" s="60"/>
      <c r="E16" s="73"/>
      <c r="F16" s="73"/>
      <c r="G16" s="73"/>
      <c r="H16" s="60"/>
      <c r="I16" s="73"/>
      <c r="J16" s="73"/>
      <c r="K16" s="73"/>
      <c r="L16" s="73"/>
      <c r="M16" s="73"/>
      <c r="N16" s="120" t="s">
        <v>168</v>
      </c>
      <c r="O16" s="291" t="s">
        <v>618</v>
      </c>
      <c r="P16" s="292" t="s">
        <v>620</v>
      </c>
      <c r="Q16" s="293">
        <f t="shared" si="1"/>
        <v>15</v>
      </c>
      <c r="R16" s="260" t="s">
        <v>169</v>
      </c>
      <c r="S16" s="291" t="s">
        <v>655</v>
      </c>
      <c r="T16" s="295" t="s">
        <v>656</v>
      </c>
      <c r="U16" s="296">
        <f t="shared" si="0"/>
        <v>-7</v>
      </c>
      <c r="V16" s="17"/>
    </row>
    <row r="17" spans="1:22" ht="13.5" customHeight="1" x14ac:dyDescent="0.15">
      <c r="C17" s="15"/>
      <c r="D17" s="15"/>
      <c r="E17" s="15"/>
      <c r="F17" s="144" t="s">
        <v>544</v>
      </c>
      <c r="G17" s="143"/>
      <c r="H17" s="146"/>
      <c r="I17" s="143"/>
      <c r="J17" s="143"/>
      <c r="K17" s="143"/>
      <c r="L17" s="143"/>
      <c r="N17" s="120"/>
      <c r="O17" s="291"/>
      <c r="P17" s="292"/>
      <c r="Q17" s="294"/>
      <c r="R17" s="260"/>
      <c r="S17" s="291"/>
      <c r="T17" s="295"/>
      <c r="U17" s="295" t="s">
        <v>365</v>
      </c>
      <c r="V17" s="17"/>
    </row>
    <row r="18" spans="1:22" ht="16.5" customHeight="1" x14ac:dyDescent="0.15">
      <c r="C18" s="15"/>
      <c r="D18" s="15"/>
      <c r="E18" s="15"/>
      <c r="F18" s="144" t="s">
        <v>545</v>
      </c>
      <c r="G18" s="143"/>
      <c r="H18" s="146"/>
      <c r="I18" s="143"/>
      <c r="J18" s="143"/>
      <c r="K18" s="143"/>
      <c r="L18" s="143"/>
      <c r="N18" s="120" t="s">
        <v>170</v>
      </c>
      <c r="O18" s="291" t="s">
        <v>621</v>
      </c>
      <c r="P18" s="292" t="s">
        <v>622</v>
      </c>
      <c r="Q18" s="293">
        <f t="shared" ref="Q18:Q32" si="2">O18-P18</f>
        <v>-85</v>
      </c>
      <c r="R18" s="260" t="s">
        <v>171</v>
      </c>
      <c r="S18" s="291" t="s">
        <v>657</v>
      </c>
      <c r="T18" s="295" t="s">
        <v>658</v>
      </c>
      <c r="U18" s="296">
        <f t="shared" si="0"/>
        <v>12</v>
      </c>
      <c r="V18" s="17"/>
    </row>
    <row r="19" spans="1:22" ht="16.5" customHeight="1" x14ac:dyDescent="0.15">
      <c r="C19" s="15"/>
      <c r="D19" s="15"/>
      <c r="E19" s="15"/>
      <c r="F19" s="9" t="s">
        <v>540</v>
      </c>
      <c r="G19" s="143"/>
      <c r="H19" s="146"/>
      <c r="I19" s="143"/>
      <c r="J19" s="15"/>
      <c r="K19" s="15"/>
      <c r="L19" s="15"/>
      <c r="N19" s="120" t="s">
        <v>172</v>
      </c>
      <c r="O19" s="291" t="s">
        <v>623</v>
      </c>
      <c r="P19" s="292" t="s">
        <v>624</v>
      </c>
      <c r="Q19" s="293">
        <f>O19-P19</f>
        <v>60</v>
      </c>
      <c r="R19" s="260" t="s">
        <v>173</v>
      </c>
      <c r="S19" s="291" t="s">
        <v>659</v>
      </c>
      <c r="T19" s="295" t="s">
        <v>660</v>
      </c>
      <c r="U19" s="296">
        <f t="shared" si="0"/>
        <v>12</v>
      </c>
      <c r="V19" s="17"/>
    </row>
    <row r="20" spans="1:22" ht="16.5" customHeight="1" x14ac:dyDescent="0.15">
      <c r="A20" s="1"/>
      <c r="N20" s="120" t="s">
        <v>174</v>
      </c>
      <c r="O20" s="289">
        <v>6149</v>
      </c>
      <c r="P20" s="290">
        <v>5570</v>
      </c>
      <c r="Q20" s="293">
        <f>O20-P20</f>
        <v>579</v>
      </c>
      <c r="R20" s="260" t="s">
        <v>175</v>
      </c>
      <c r="S20" s="291" t="s">
        <v>613</v>
      </c>
      <c r="T20" s="295" t="s">
        <v>534</v>
      </c>
      <c r="U20" s="296">
        <f t="shared" si="0"/>
        <v>21</v>
      </c>
      <c r="V20" s="17"/>
    </row>
    <row r="21" spans="1:22" ht="16.5" customHeight="1" x14ac:dyDescent="0.15">
      <c r="A21" s="319" t="s">
        <v>435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120" t="s">
        <v>176</v>
      </c>
      <c r="O21" s="291" t="s">
        <v>625</v>
      </c>
      <c r="P21" s="292" t="s">
        <v>626</v>
      </c>
      <c r="Q21" s="293">
        <f t="shared" si="2"/>
        <v>29</v>
      </c>
      <c r="R21" s="260" t="s">
        <v>177</v>
      </c>
      <c r="S21" s="291" t="s">
        <v>532</v>
      </c>
      <c r="T21" s="295" t="s">
        <v>661</v>
      </c>
      <c r="U21" s="296">
        <f t="shared" si="0"/>
        <v>2</v>
      </c>
      <c r="V21" s="17"/>
    </row>
    <row r="22" spans="1:22" ht="16.5" customHeight="1" x14ac:dyDescent="0.15">
      <c r="A22" s="319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120" t="s">
        <v>178</v>
      </c>
      <c r="O22" s="291" t="s">
        <v>627</v>
      </c>
      <c r="P22" s="292" t="s">
        <v>628</v>
      </c>
      <c r="Q22" s="293">
        <f t="shared" si="2"/>
        <v>39</v>
      </c>
      <c r="R22" s="260" t="s">
        <v>179</v>
      </c>
      <c r="S22" s="291" t="s">
        <v>662</v>
      </c>
      <c r="T22" s="295" t="s">
        <v>663</v>
      </c>
      <c r="U22" s="296">
        <f t="shared" si="0"/>
        <v>58</v>
      </c>
      <c r="V22" s="17"/>
    </row>
    <row r="23" spans="1:22" ht="16.5" customHeight="1" x14ac:dyDescent="0.15">
      <c r="C23" s="15"/>
      <c r="D23" s="15"/>
      <c r="E23" s="15"/>
      <c r="F23" s="15"/>
      <c r="G23" s="15"/>
      <c r="J23" s="15"/>
      <c r="K23" s="15"/>
      <c r="L23" s="14" t="s">
        <v>141</v>
      </c>
      <c r="N23" s="138" t="s">
        <v>366</v>
      </c>
      <c r="O23" s="291" t="s">
        <v>528</v>
      </c>
      <c r="P23" s="292" t="s">
        <v>536</v>
      </c>
      <c r="Q23" s="293">
        <f t="shared" si="2"/>
        <v>18</v>
      </c>
      <c r="R23" s="260" t="s">
        <v>180</v>
      </c>
      <c r="S23" s="291" t="s">
        <v>664</v>
      </c>
      <c r="T23" s="295" t="s">
        <v>665</v>
      </c>
      <c r="U23" s="296">
        <f t="shared" si="0"/>
        <v>0</v>
      </c>
      <c r="V23" s="17"/>
    </row>
    <row r="24" spans="1:22" ht="16.5" customHeight="1" x14ac:dyDescent="0.15">
      <c r="A24" s="320" t="s">
        <v>274</v>
      </c>
      <c r="B24" s="322" t="s">
        <v>100</v>
      </c>
      <c r="C24" s="322"/>
      <c r="D24" s="322" t="s">
        <v>4</v>
      </c>
      <c r="E24" s="322"/>
      <c r="F24" s="322" t="s">
        <v>5</v>
      </c>
      <c r="G24" s="322"/>
      <c r="H24" s="322" t="s">
        <v>6</v>
      </c>
      <c r="I24" s="322"/>
      <c r="J24" s="49" t="s">
        <v>7</v>
      </c>
      <c r="K24" s="358" t="s">
        <v>272</v>
      </c>
      <c r="L24" s="326" t="s">
        <v>273</v>
      </c>
      <c r="N24" s="138" t="s">
        <v>367</v>
      </c>
      <c r="O24" s="291" t="s">
        <v>533</v>
      </c>
      <c r="P24" s="292" t="s">
        <v>629</v>
      </c>
      <c r="Q24" s="293">
        <f t="shared" si="2"/>
        <v>-9</v>
      </c>
      <c r="R24" s="260" t="s">
        <v>181</v>
      </c>
      <c r="S24" s="291" t="s">
        <v>666</v>
      </c>
      <c r="T24" s="295" t="s">
        <v>667</v>
      </c>
      <c r="U24" s="296">
        <f t="shared" si="0"/>
        <v>8</v>
      </c>
      <c r="V24" s="17"/>
    </row>
    <row r="25" spans="1:22" ht="16.5" customHeight="1" x14ac:dyDescent="0.15">
      <c r="A25" s="321"/>
      <c r="B25" s="323"/>
      <c r="C25" s="323"/>
      <c r="D25" s="323"/>
      <c r="E25" s="323"/>
      <c r="F25" s="323"/>
      <c r="G25" s="323"/>
      <c r="H25" s="323"/>
      <c r="I25" s="323"/>
      <c r="J25" s="51" t="s">
        <v>8</v>
      </c>
      <c r="K25" s="359"/>
      <c r="L25" s="327"/>
      <c r="N25" s="138" t="s">
        <v>368</v>
      </c>
      <c r="O25" s="291" t="s">
        <v>630</v>
      </c>
      <c r="P25" s="292" t="s">
        <v>630</v>
      </c>
      <c r="Q25" s="293">
        <f t="shared" si="2"/>
        <v>0</v>
      </c>
      <c r="R25" s="260" t="s">
        <v>182</v>
      </c>
      <c r="S25" s="291" t="s">
        <v>612</v>
      </c>
      <c r="T25" s="295" t="s">
        <v>668</v>
      </c>
      <c r="U25" s="296">
        <f t="shared" si="0"/>
        <v>8</v>
      </c>
      <c r="V25" s="17"/>
    </row>
    <row r="26" spans="1:22" ht="17.100000000000001" customHeight="1" x14ac:dyDescent="0.15">
      <c r="A26" s="135" t="s">
        <v>595</v>
      </c>
      <c r="B26" s="362">
        <v>6054</v>
      </c>
      <c r="C26" s="345"/>
      <c r="D26" s="347">
        <v>3020</v>
      </c>
      <c r="E26" s="347"/>
      <c r="F26" s="347">
        <v>3034</v>
      </c>
      <c r="G26" s="347"/>
      <c r="H26" s="347">
        <v>979</v>
      </c>
      <c r="I26" s="347"/>
      <c r="J26" s="119">
        <v>296</v>
      </c>
      <c r="K26" s="37">
        <v>6.19</v>
      </c>
      <c r="L26" s="29" t="s">
        <v>388</v>
      </c>
      <c r="N26" s="120" t="s">
        <v>183</v>
      </c>
      <c r="O26" s="291" t="s">
        <v>631</v>
      </c>
      <c r="P26" s="292" t="s">
        <v>632</v>
      </c>
      <c r="Q26" s="293">
        <f t="shared" si="2"/>
        <v>32</v>
      </c>
      <c r="R26" s="260" t="s">
        <v>184</v>
      </c>
      <c r="S26" s="291" t="s">
        <v>669</v>
      </c>
      <c r="T26" s="295" t="s">
        <v>661</v>
      </c>
      <c r="U26" s="296">
        <f t="shared" si="0"/>
        <v>-1</v>
      </c>
      <c r="V26" s="17"/>
    </row>
    <row r="27" spans="1:22" ht="17.100000000000001" customHeight="1" x14ac:dyDescent="0.15">
      <c r="A27" s="135" t="s">
        <v>337</v>
      </c>
      <c r="B27" s="362">
        <v>6558</v>
      </c>
      <c r="C27" s="345"/>
      <c r="D27" s="345">
        <v>3342</v>
      </c>
      <c r="E27" s="345"/>
      <c r="F27" s="345">
        <v>3216</v>
      </c>
      <c r="G27" s="345"/>
      <c r="H27" s="345">
        <v>1055</v>
      </c>
      <c r="I27" s="345"/>
      <c r="J27" s="119">
        <v>321</v>
      </c>
      <c r="K27" s="37">
        <v>6.18</v>
      </c>
      <c r="L27" s="29">
        <v>8.3000000000000007</v>
      </c>
      <c r="N27" s="120" t="s">
        <v>185</v>
      </c>
      <c r="O27" s="291" t="s">
        <v>633</v>
      </c>
      <c r="P27" s="292" t="s">
        <v>634</v>
      </c>
      <c r="Q27" s="293">
        <f t="shared" si="2"/>
        <v>28</v>
      </c>
      <c r="R27" s="260" t="s">
        <v>186</v>
      </c>
      <c r="S27" s="291" t="s">
        <v>670</v>
      </c>
      <c r="T27" s="295" t="s">
        <v>671</v>
      </c>
      <c r="U27" s="296">
        <f t="shared" si="0"/>
        <v>-17</v>
      </c>
      <c r="V27" s="17"/>
    </row>
    <row r="28" spans="1:22" ht="17.100000000000001" customHeight="1" x14ac:dyDescent="0.15">
      <c r="A28" s="102" t="s">
        <v>340</v>
      </c>
      <c r="B28" s="362">
        <v>7041</v>
      </c>
      <c r="C28" s="345"/>
      <c r="D28" s="345">
        <v>3523</v>
      </c>
      <c r="E28" s="345"/>
      <c r="F28" s="345">
        <v>3518</v>
      </c>
      <c r="G28" s="345"/>
      <c r="H28" s="345">
        <v>1128</v>
      </c>
      <c r="I28" s="345"/>
      <c r="J28" s="119">
        <v>344</v>
      </c>
      <c r="K28" s="37">
        <v>6.03</v>
      </c>
      <c r="L28" s="29">
        <v>7.4</v>
      </c>
      <c r="N28" s="120"/>
      <c r="O28" s="291"/>
      <c r="P28" s="292"/>
      <c r="Q28" s="294"/>
      <c r="R28" s="260"/>
      <c r="S28" s="291"/>
      <c r="T28" s="295"/>
      <c r="U28" s="295"/>
      <c r="V28" s="17"/>
    </row>
    <row r="29" spans="1:22" ht="17.100000000000001" customHeight="1" x14ac:dyDescent="0.15">
      <c r="A29" s="102" t="s">
        <v>341</v>
      </c>
      <c r="B29" s="362">
        <v>8674</v>
      </c>
      <c r="C29" s="345"/>
      <c r="D29" s="345">
        <v>4503</v>
      </c>
      <c r="E29" s="345"/>
      <c r="F29" s="345">
        <v>4171</v>
      </c>
      <c r="G29" s="345"/>
      <c r="H29" s="345">
        <v>1325</v>
      </c>
      <c r="I29" s="345"/>
      <c r="J29" s="119">
        <v>424</v>
      </c>
      <c r="K29" s="37">
        <v>5.92</v>
      </c>
      <c r="L29" s="29">
        <v>23.2</v>
      </c>
      <c r="N29" s="138" t="s">
        <v>369</v>
      </c>
      <c r="O29" s="291" t="s">
        <v>632</v>
      </c>
      <c r="P29" s="292" t="s">
        <v>535</v>
      </c>
      <c r="Q29" s="293">
        <f t="shared" si="2"/>
        <v>41</v>
      </c>
      <c r="R29" s="260" t="s">
        <v>364</v>
      </c>
      <c r="S29" s="291" t="s">
        <v>672</v>
      </c>
      <c r="T29" s="295" t="s">
        <v>667</v>
      </c>
      <c r="U29" s="296">
        <f t="shared" si="0"/>
        <v>22</v>
      </c>
      <c r="V29" s="17"/>
    </row>
    <row r="30" spans="1:22" ht="17.100000000000001" customHeight="1" x14ac:dyDescent="0.15">
      <c r="A30" s="102" t="s">
        <v>342</v>
      </c>
      <c r="B30" s="362">
        <v>13568</v>
      </c>
      <c r="C30" s="345"/>
      <c r="D30" s="345">
        <v>6737</v>
      </c>
      <c r="E30" s="345"/>
      <c r="F30" s="345">
        <v>6831</v>
      </c>
      <c r="G30" s="345"/>
      <c r="H30" s="345">
        <v>2645</v>
      </c>
      <c r="I30" s="345"/>
      <c r="J30" s="119">
        <v>663</v>
      </c>
      <c r="K30" s="37">
        <v>5.13</v>
      </c>
      <c r="L30" s="29">
        <v>56.4</v>
      </c>
      <c r="N30" s="120" t="s">
        <v>187</v>
      </c>
      <c r="O30" s="291" t="s">
        <v>635</v>
      </c>
      <c r="P30" s="292" t="s">
        <v>636</v>
      </c>
      <c r="Q30" s="293">
        <f t="shared" si="2"/>
        <v>32</v>
      </c>
      <c r="R30" s="260" t="s">
        <v>188</v>
      </c>
      <c r="S30" s="291" t="s">
        <v>673</v>
      </c>
      <c r="T30" s="295" t="s">
        <v>674</v>
      </c>
      <c r="U30" s="296">
        <f t="shared" si="0"/>
        <v>-11</v>
      </c>
      <c r="V30" s="17"/>
    </row>
    <row r="31" spans="1:22" ht="17.100000000000001" customHeight="1" x14ac:dyDescent="0.15">
      <c r="A31" s="102" t="s">
        <v>343</v>
      </c>
      <c r="B31" s="362">
        <v>21659</v>
      </c>
      <c r="C31" s="345"/>
      <c r="D31" s="345">
        <v>10946</v>
      </c>
      <c r="E31" s="345"/>
      <c r="F31" s="345">
        <v>10713</v>
      </c>
      <c r="G31" s="345"/>
      <c r="H31" s="345">
        <v>4253</v>
      </c>
      <c r="I31" s="345"/>
      <c r="J31" s="119">
        <v>1059</v>
      </c>
      <c r="K31" s="37">
        <v>4.82</v>
      </c>
      <c r="L31" s="29">
        <v>27.6</v>
      </c>
      <c r="N31" s="120" t="s">
        <v>189</v>
      </c>
      <c r="O31" s="291" t="s">
        <v>637</v>
      </c>
      <c r="P31" s="292" t="s">
        <v>638</v>
      </c>
      <c r="Q31" s="293">
        <f t="shared" si="2"/>
        <v>45</v>
      </c>
      <c r="R31" s="260" t="s">
        <v>190</v>
      </c>
      <c r="S31" s="297">
        <v>759</v>
      </c>
      <c r="T31" s="298">
        <v>938</v>
      </c>
      <c r="U31" s="296">
        <f t="shared" si="0"/>
        <v>-179</v>
      </c>
      <c r="V31" s="17"/>
    </row>
    <row r="32" spans="1:22" ht="17.100000000000001" customHeight="1" x14ac:dyDescent="0.15">
      <c r="A32" s="102" t="s">
        <v>344</v>
      </c>
      <c r="B32" s="362">
        <v>29175</v>
      </c>
      <c r="C32" s="345"/>
      <c r="D32" s="345">
        <v>15178</v>
      </c>
      <c r="E32" s="345"/>
      <c r="F32" s="345">
        <v>13997</v>
      </c>
      <c r="G32" s="345"/>
      <c r="H32" s="345">
        <v>5542</v>
      </c>
      <c r="I32" s="345"/>
      <c r="J32" s="119">
        <v>1426</v>
      </c>
      <c r="K32" s="37">
        <v>4.74</v>
      </c>
      <c r="L32" s="29">
        <v>34.700000000000003</v>
      </c>
      <c r="N32" s="120" t="s">
        <v>191</v>
      </c>
      <c r="O32" s="291" t="s">
        <v>531</v>
      </c>
      <c r="P32" s="292" t="s">
        <v>533</v>
      </c>
      <c r="Q32" s="293">
        <f t="shared" si="2"/>
        <v>11</v>
      </c>
      <c r="R32" s="260" t="s">
        <v>192</v>
      </c>
      <c r="S32" s="291" t="s">
        <v>675</v>
      </c>
      <c r="T32" s="292" t="s">
        <v>676</v>
      </c>
      <c r="U32" s="292" t="s">
        <v>677</v>
      </c>
      <c r="V32" s="17"/>
    </row>
    <row r="33" spans="1:22" ht="17.100000000000001" customHeight="1" x14ac:dyDescent="0.15">
      <c r="A33" s="102" t="s">
        <v>345</v>
      </c>
      <c r="B33" s="362">
        <v>52923</v>
      </c>
      <c r="C33" s="345"/>
      <c r="D33" s="345">
        <v>27637</v>
      </c>
      <c r="E33" s="345"/>
      <c r="F33" s="345">
        <v>25286</v>
      </c>
      <c r="G33" s="345"/>
      <c r="H33" s="345">
        <v>11761</v>
      </c>
      <c r="I33" s="345"/>
      <c r="J33" s="119">
        <v>2587</v>
      </c>
      <c r="K33" s="37">
        <v>4.18</v>
      </c>
      <c r="L33" s="29">
        <v>81.400000000000006</v>
      </c>
      <c r="N33" s="73"/>
      <c r="O33" s="87"/>
      <c r="P33" s="70"/>
      <c r="Q33" s="88"/>
      <c r="R33" s="70"/>
      <c r="S33" s="87"/>
      <c r="T33" s="70"/>
      <c r="U33" s="70"/>
      <c r="V33" s="17"/>
    </row>
    <row r="34" spans="1:22" ht="17.100000000000001" customHeight="1" x14ac:dyDescent="0.15">
      <c r="A34" s="102" t="s">
        <v>346</v>
      </c>
      <c r="B34" s="362">
        <v>105353</v>
      </c>
      <c r="C34" s="345"/>
      <c r="D34" s="345">
        <v>54812</v>
      </c>
      <c r="E34" s="345"/>
      <c r="F34" s="345">
        <v>50541</v>
      </c>
      <c r="G34" s="345"/>
      <c r="H34" s="345">
        <v>26315</v>
      </c>
      <c r="I34" s="345"/>
      <c r="J34" s="119">
        <v>5149</v>
      </c>
      <c r="K34" s="37">
        <v>3.68</v>
      </c>
      <c r="L34" s="29">
        <v>99.1</v>
      </c>
      <c r="P34" s="8"/>
      <c r="Q34" s="363" t="s">
        <v>548</v>
      </c>
      <c r="R34" s="363"/>
      <c r="S34" s="363"/>
      <c r="T34" s="363"/>
      <c r="U34" s="363"/>
    </row>
    <row r="35" spans="1:22" ht="17.100000000000001" customHeight="1" x14ac:dyDescent="0.15">
      <c r="A35" s="102" t="s">
        <v>347</v>
      </c>
      <c r="B35" s="362">
        <v>137373</v>
      </c>
      <c r="C35" s="345"/>
      <c r="D35" s="345">
        <v>71866</v>
      </c>
      <c r="E35" s="345"/>
      <c r="F35" s="345">
        <v>65507</v>
      </c>
      <c r="G35" s="345"/>
      <c r="H35" s="345">
        <v>36883</v>
      </c>
      <c r="I35" s="345"/>
      <c r="J35" s="119">
        <v>6714</v>
      </c>
      <c r="K35" s="37">
        <v>3.43</v>
      </c>
      <c r="L35" s="29">
        <v>30.4</v>
      </c>
      <c r="O35" s="8"/>
      <c r="P35" s="8"/>
      <c r="Q35" s="361" t="s">
        <v>547</v>
      </c>
      <c r="R35" s="361"/>
      <c r="S35" s="361"/>
      <c r="T35" s="361"/>
      <c r="U35" s="361"/>
      <c r="V35" s="8"/>
    </row>
    <row r="36" spans="1:22" ht="17.100000000000001" customHeight="1" x14ac:dyDescent="0.15">
      <c r="A36" s="102" t="s">
        <v>348</v>
      </c>
      <c r="B36" s="362">
        <v>156181</v>
      </c>
      <c r="C36" s="345"/>
      <c r="D36" s="345">
        <v>81429</v>
      </c>
      <c r="E36" s="345"/>
      <c r="F36" s="345">
        <v>74752</v>
      </c>
      <c r="G36" s="345"/>
      <c r="H36" s="345">
        <v>46174</v>
      </c>
      <c r="I36" s="345"/>
      <c r="J36" s="119">
        <v>7633</v>
      </c>
      <c r="K36" s="37">
        <v>3.17</v>
      </c>
      <c r="L36" s="29">
        <v>13.7</v>
      </c>
      <c r="O36" s="8"/>
      <c r="P36" s="8"/>
      <c r="Q36" s="206" t="s">
        <v>389</v>
      </c>
      <c r="R36" s="206"/>
      <c r="S36" s="206"/>
      <c r="T36" s="206"/>
      <c r="U36" s="206"/>
      <c r="V36" s="15" t="s">
        <v>365</v>
      </c>
    </row>
    <row r="37" spans="1:22" ht="17.100000000000001" customHeight="1" x14ac:dyDescent="0.15">
      <c r="A37" s="102" t="s">
        <v>349</v>
      </c>
      <c r="B37" s="362">
        <v>154610</v>
      </c>
      <c r="C37" s="345"/>
      <c r="D37" s="345">
        <v>80086</v>
      </c>
      <c r="E37" s="345"/>
      <c r="F37" s="345">
        <v>74524</v>
      </c>
      <c r="G37" s="345"/>
      <c r="H37" s="345">
        <v>53163</v>
      </c>
      <c r="I37" s="345"/>
      <c r="J37" s="119">
        <v>7557</v>
      </c>
      <c r="K37" s="37">
        <v>3.03</v>
      </c>
      <c r="L37" s="29" t="s">
        <v>387</v>
      </c>
      <c r="N37" s="26"/>
      <c r="O37" s="26"/>
      <c r="P37" s="30"/>
      <c r="Q37" s="31"/>
      <c r="R37" s="26"/>
      <c r="S37" s="26"/>
      <c r="T37" s="30"/>
      <c r="U37" s="8"/>
      <c r="V37" s="28"/>
    </row>
    <row r="38" spans="1:22" ht="17.100000000000001" customHeight="1" x14ac:dyDescent="0.15">
      <c r="A38" s="102" t="s">
        <v>350</v>
      </c>
      <c r="B38" s="362">
        <v>158673</v>
      </c>
      <c r="C38" s="345"/>
      <c r="D38" s="345">
        <v>81472</v>
      </c>
      <c r="E38" s="345"/>
      <c r="F38" s="345">
        <v>77201</v>
      </c>
      <c r="G38" s="345"/>
      <c r="H38" s="345">
        <v>55619</v>
      </c>
      <c r="I38" s="345"/>
      <c r="J38" s="119">
        <v>7755</v>
      </c>
      <c r="K38" s="37">
        <v>2.93</v>
      </c>
      <c r="L38" s="29">
        <v>2.6</v>
      </c>
    </row>
    <row r="39" spans="1:22" ht="17.100000000000001" customHeight="1" x14ac:dyDescent="0.15">
      <c r="A39" s="135" t="s">
        <v>338</v>
      </c>
      <c r="B39" s="362">
        <v>164013</v>
      </c>
      <c r="C39" s="345"/>
      <c r="D39" s="345">
        <v>84066</v>
      </c>
      <c r="E39" s="345"/>
      <c r="F39" s="345">
        <v>79947</v>
      </c>
      <c r="G39" s="345"/>
      <c r="H39" s="345">
        <v>61617</v>
      </c>
      <c r="I39" s="345"/>
      <c r="J39" s="119">
        <v>8016</v>
      </c>
      <c r="K39" s="37">
        <v>2.6</v>
      </c>
      <c r="L39" s="29">
        <v>3.4</v>
      </c>
    </row>
    <row r="40" spans="1:22" ht="17.100000000000001" customHeight="1" x14ac:dyDescent="0.15">
      <c r="A40" s="102" t="s">
        <v>351</v>
      </c>
      <c r="B40" s="362">
        <v>172946</v>
      </c>
      <c r="C40" s="345"/>
      <c r="D40" s="345">
        <v>87804</v>
      </c>
      <c r="E40" s="345"/>
      <c r="F40" s="345">
        <v>85142</v>
      </c>
      <c r="G40" s="345"/>
      <c r="H40" s="345">
        <v>68338</v>
      </c>
      <c r="I40" s="345"/>
      <c r="J40" s="119">
        <v>8453</v>
      </c>
      <c r="K40" s="37">
        <v>2.4500000000000002</v>
      </c>
      <c r="L40" s="29">
        <v>5.4</v>
      </c>
    </row>
    <row r="41" spans="1:22" ht="17.100000000000001" customHeight="1" x14ac:dyDescent="0.15">
      <c r="A41" s="102" t="s">
        <v>352</v>
      </c>
      <c r="B41" s="362">
        <v>178623</v>
      </c>
      <c r="C41" s="345"/>
      <c r="D41" s="345">
        <v>89596</v>
      </c>
      <c r="E41" s="345"/>
      <c r="F41" s="345">
        <v>89027</v>
      </c>
      <c r="G41" s="345"/>
      <c r="H41" s="345">
        <v>73693</v>
      </c>
      <c r="I41" s="345"/>
      <c r="J41" s="119">
        <v>8730</v>
      </c>
      <c r="K41" s="37">
        <v>2.35</v>
      </c>
      <c r="L41" s="29">
        <v>3.3</v>
      </c>
    </row>
    <row r="42" spans="1:22" ht="17.100000000000001" customHeight="1" x14ac:dyDescent="0.15">
      <c r="A42" s="102" t="s">
        <v>353</v>
      </c>
      <c r="B42" s="362">
        <v>183796</v>
      </c>
      <c r="C42" s="345"/>
      <c r="D42" s="345">
        <v>91756</v>
      </c>
      <c r="E42" s="345"/>
      <c r="F42" s="345">
        <v>92040</v>
      </c>
      <c r="G42" s="345"/>
      <c r="H42" s="345">
        <v>77975</v>
      </c>
      <c r="I42" s="345"/>
      <c r="J42" s="150">
        <v>8983</v>
      </c>
      <c r="K42" s="161">
        <v>2.29</v>
      </c>
      <c r="L42" s="39">
        <v>2.9</v>
      </c>
    </row>
    <row r="43" spans="1:22" ht="16.5" customHeight="1" x14ac:dyDescent="0.15">
      <c r="A43" s="102" t="s">
        <v>354</v>
      </c>
      <c r="B43" s="362">
        <v>187035</v>
      </c>
      <c r="C43" s="345"/>
      <c r="D43" s="345">
        <v>92886</v>
      </c>
      <c r="E43" s="345"/>
      <c r="F43" s="345">
        <v>94149</v>
      </c>
      <c r="G43" s="345"/>
      <c r="H43" s="345">
        <v>81784</v>
      </c>
      <c r="I43" s="345"/>
      <c r="J43" s="150">
        <v>9142</v>
      </c>
      <c r="K43" s="161">
        <v>2.2200000000000002</v>
      </c>
      <c r="L43" s="39">
        <v>1.8</v>
      </c>
    </row>
    <row r="44" spans="1:22" ht="16.5" customHeight="1" x14ac:dyDescent="0.15">
      <c r="A44" s="243" t="s">
        <v>339</v>
      </c>
      <c r="B44" s="345">
        <v>190005</v>
      </c>
      <c r="C44" s="345"/>
      <c r="D44" s="345">
        <v>93777</v>
      </c>
      <c r="E44" s="345"/>
      <c r="F44" s="345">
        <v>96228</v>
      </c>
      <c r="G44" s="345"/>
      <c r="H44" s="345">
        <v>82888</v>
      </c>
      <c r="I44" s="345"/>
      <c r="J44" s="240">
        <v>9264</v>
      </c>
      <c r="K44" s="161">
        <v>2.2200000000000002</v>
      </c>
      <c r="L44" s="39">
        <v>1.6</v>
      </c>
    </row>
    <row r="45" spans="1:22" s="255" customFormat="1" ht="18.75" customHeight="1" x14ac:dyDescent="0.15">
      <c r="A45" s="281" t="s">
        <v>596</v>
      </c>
      <c r="B45" s="364">
        <v>198739</v>
      </c>
      <c r="C45" s="365"/>
      <c r="D45" s="365">
        <v>97507</v>
      </c>
      <c r="E45" s="365"/>
      <c r="F45" s="365">
        <v>101232</v>
      </c>
      <c r="G45" s="365"/>
      <c r="H45" s="365">
        <v>91287</v>
      </c>
      <c r="I45" s="365"/>
      <c r="J45" s="282">
        <v>9690</v>
      </c>
      <c r="K45" s="283">
        <f>B45/H45</f>
        <v>2.1770788830830239</v>
      </c>
      <c r="L45" s="284">
        <v>4.5999999999999996</v>
      </c>
    </row>
    <row r="46" spans="1:22" ht="13.5" customHeight="1" x14ac:dyDescent="0.15">
      <c r="B46" s="144" t="s">
        <v>546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</row>
    <row r="47" spans="1:22" ht="13.5" customHeight="1" x14ac:dyDescent="0.15">
      <c r="A47" s="148"/>
      <c r="B47" s="9" t="s">
        <v>542</v>
      </c>
      <c r="C47" s="9"/>
      <c r="D47" s="9"/>
      <c r="E47" s="9"/>
      <c r="F47" s="8"/>
      <c r="G47" s="8"/>
      <c r="H47" s="8"/>
      <c r="I47" s="8"/>
      <c r="J47" s="8"/>
      <c r="K47" s="8"/>
      <c r="L47" s="8"/>
    </row>
  </sheetData>
  <mergeCells count="127">
    <mergeCell ref="B45:C45"/>
    <mergeCell ref="D45:E45"/>
    <mergeCell ref="F45:G45"/>
    <mergeCell ref="H45:I45"/>
    <mergeCell ref="O1:U1"/>
    <mergeCell ref="A1:M1"/>
    <mergeCell ref="L3:L4"/>
    <mergeCell ref="F36:G36"/>
    <mergeCell ref="F37:G37"/>
    <mergeCell ref="F38:G38"/>
    <mergeCell ref="F39:G39"/>
    <mergeCell ref="F40:G40"/>
    <mergeCell ref="H40:I40"/>
    <mergeCell ref="H31:I31"/>
    <mergeCell ref="H32:I32"/>
    <mergeCell ref="H33:I33"/>
    <mergeCell ref="H34:I34"/>
    <mergeCell ref="F29:G29"/>
    <mergeCell ref="F30:G30"/>
    <mergeCell ref="F31:G31"/>
    <mergeCell ref="H27:I27"/>
    <mergeCell ref="H28:I28"/>
    <mergeCell ref="H29:I29"/>
    <mergeCell ref="H30:I30"/>
    <mergeCell ref="B28:C28"/>
    <mergeCell ref="F44:G44"/>
    <mergeCell ref="D35:E35"/>
    <mergeCell ref="D36:E36"/>
    <mergeCell ref="D37:E37"/>
    <mergeCell ref="D38:E38"/>
    <mergeCell ref="D39:E39"/>
    <mergeCell ref="D32:E32"/>
    <mergeCell ref="B29:C29"/>
    <mergeCell ref="B30:C30"/>
    <mergeCell ref="B31:C31"/>
    <mergeCell ref="B32:C32"/>
    <mergeCell ref="B33:C33"/>
    <mergeCell ref="D33:E33"/>
    <mergeCell ref="F27:G27"/>
    <mergeCell ref="F28:G28"/>
    <mergeCell ref="D43:E43"/>
    <mergeCell ref="F43:G43"/>
    <mergeCell ref="H43:I43"/>
    <mergeCell ref="F41:G41"/>
    <mergeCell ref="F42:G42"/>
    <mergeCell ref="D44:E44"/>
    <mergeCell ref="D26:E26"/>
    <mergeCell ref="D27:E27"/>
    <mergeCell ref="D28:E28"/>
    <mergeCell ref="D29:E29"/>
    <mergeCell ref="D30:E30"/>
    <mergeCell ref="D31:E31"/>
    <mergeCell ref="H41:I41"/>
    <mergeCell ref="H42:I42"/>
    <mergeCell ref="D40:E40"/>
    <mergeCell ref="D41:E41"/>
    <mergeCell ref="D42:E42"/>
    <mergeCell ref="H37:I37"/>
    <mergeCell ref="H38:I38"/>
    <mergeCell ref="F32:G32"/>
    <mergeCell ref="F33:G33"/>
    <mergeCell ref="F34:G34"/>
    <mergeCell ref="H39:I39"/>
    <mergeCell ref="H35:I35"/>
    <mergeCell ref="H36:I36"/>
    <mergeCell ref="F35:G35"/>
    <mergeCell ref="B44:C44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D34:E34"/>
    <mergeCell ref="H44:I44"/>
    <mergeCell ref="Q35:U35"/>
    <mergeCell ref="O3:O4"/>
    <mergeCell ref="P3:P4"/>
    <mergeCell ref="S3:S4"/>
    <mergeCell ref="T3:T4"/>
    <mergeCell ref="C3:D3"/>
    <mergeCell ref="C4:D4"/>
    <mergeCell ref="L24:L25"/>
    <mergeCell ref="C12:D12"/>
    <mergeCell ref="C13:D13"/>
    <mergeCell ref="C14:D14"/>
    <mergeCell ref="C11:D11"/>
    <mergeCell ref="B24:C25"/>
    <mergeCell ref="B26:C26"/>
    <mergeCell ref="B27:C27"/>
    <mergeCell ref="G13:H13"/>
    <mergeCell ref="G14:H14"/>
    <mergeCell ref="H24:I25"/>
    <mergeCell ref="G3:H4"/>
    <mergeCell ref="Q34:U34"/>
    <mergeCell ref="H26:I26"/>
    <mergeCell ref="C15:D15"/>
    <mergeCell ref="F24:G25"/>
    <mergeCell ref="F26:G26"/>
    <mergeCell ref="A24:A25"/>
    <mergeCell ref="K24:K25"/>
    <mergeCell ref="D24:E25"/>
    <mergeCell ref="J3:J4"/>
    <mergeCell ref="K3:K4"/>
    <mergeCell ref="M3:M4"/>
    <mergeCell ref="A3:A4"/>
    <mergeCell ref="B3:B4"/>
    <mergeCell ref="E3:E4"/>
    <mergeCell ref="F3:F4"/>
    <mergeCell ref="C6:D6"/>
    <mergeCell ref="C7:D7"/>
    <mergeCell ref="C8:D8"/>
    <mergeCell ref="C9:D9"/>
    <mergeCell ref="C10:D10"/>
    <mergeCell ref="G6:H6"/>
    <mergeCell ref="G7:H7"/>
    <mergeCell ref="G8:H8"/>
    <mergeCell ref="G9:H9"/>
    <mergeCell ref="G10:H10"/>
    <mergeCell ref="G11:H11"/>
    <mergeCell ref="G12:H12"/>
    <mergeCell ref="A21:M22"/>
    <mergeCell ref="G15:H15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 differentOddEven="1">
    <oddHeader>&amp;L&amp;"ＭＳ 明朝,標準"&amp;10 20　人　口</oddHeader>
    <evenHeader>&amp;R&amp;"ＭＳ 明朝,標準"&amp;10人　口　21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45"/>
  <sheetViews>
    <sheetView showGridLines="0" zoomScale="90" zoomScaleNormal="90" zoomScaleSheetLayoutView="90" workbookViewId="0">
      <selection activeCell="X46" sqref="X46"/>
    </sheetView>
  </sheetViews>
  <sheetFormatPr defaultRowHeight="13.5" x14ac:dyDescent="0.15"/>
  <cols>
    <col min="1" max="1" width="6.125" style="6" customWidth="1"/>
    <col min="2" max="2" width="12.375" style="16" customWidth="1"/>
    <col min="3" max="3" width="11" style="16" customWidth="1"/>
    <col min="4" max="4" width="1.875" style="16" customWidth="1"/>
    <col min="5" max="5" width="10.375" style="16" customWidth="1"/>
    <col min="6" max="6" width="2" style="16" customWidth="1"/>
    <col min="7" max="7" width="6.125" style="6" customWidth="1"/>
    <col min="8" max="8" width="12.375" style="16" customWidth="1"/>
    <col min="9" max="9" width="10.375" style="16" customWidth="1"/>
    <col min="10" max="10" width="2" style="16" customWidth="1"/>
    <col min="11" max="11" width="10.375" style="16" customWidth="1"/>
    <col min="12" max="12" width="2" style="16" customWidth="1"/>
    <col min="13" max="13" width="6.125" style="6" customWidth="1"/>
    <col min="14" max="14" width="12.375" style="6" customWidth="1"/>
    <col min="15" max="15" width="10.5" style="6" customWidth="1"/>
    <col min="16" max="16" width="2" style="6" customWidth="1"/>
    <col min="17" max="17" width="10.5" style="6" customWidth="1"/>
    <col min="18" max="18" width="2" style="6" customWidth="1"/>
    <col min="19" max="19" width="6.125" style="6" customWidth="1"/>
    <col min="20" max="20" width="12.375" style="6" customWidth="1"/>
    <col min="21" max="21" width="10.5" style="6" customWidth="1"/>
    <col min="22" max="22" width="2" style="6" customWidth="1"/>
    <col min="23" max="23" width="10.5" style="6" customWidth="1"/>
    <col min="24" max="24" width="1.875" style="6" customWidth="1"/>
    <col min="25" max="16384" width="9" style="6"/>
  </cols>
  <sheetData>
    <row r="1" spans="1:24" ht="20.25" customHeight="1" x14ac:dyDescent="0.15">
      <c r="A1" s="319" t="s">
        <v>437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4"/>
      <c r="M1" s="319" t="s">
        <v>438</v>
      </c>
      <c r="N1" s="319"/>
      <c r="O1" s="319"/>
      <c r="P1" s="319"/>
      <c r="Q1" s="319"/>
      <c r="R1" s="319"/>
      <c r="S1" s="319"/>
      <c r="T1" s="319"/>
      <c r="U1" s="319"/>
      <c r="V1" s="319"/>
      <c r="W1" s="319"/>
    </row>
    <row r="2" spans="1:24" x14ac:dyDescent="0.15">
      <c r="B2" s="6"/>
      <c r="I2" s="367" t="s">
        <v>679</v>
      </c>
      <c r="J2" s="367"/>
      <c r="K2" s="367"/>
      <c r="L2" s="367"/>
      <c r="O2" s="16"/>
      <c r="P2" s="16"/>
      <c r="Q2" s="16"/>
      <c r="R2" s="16"/>
      <c r="T2" s="16"/>
      <c r="U2" s="367" t="s">
        <v>679</v>
      </c>
      <c r="V2" s="367"/>
      <c r="W2" s="367"/>
      <c r="X2" s="367"/>
    </row>
    <row r="3" spans="1:24" ht="19.899999999999999" customHeight="1" x14ac:dyDescent="0.15">
      <c r="A3" s="368" t="s">
        <v>193</v>
      </c>
      <c r="B3" s="368"/>
      <c r="C3" s="368"/>
      <c r="D3" s="368"/>
      <c r="E3" s="368"/>
      <c r="F3" s="339"/>
      <c r="G3" s="333" t="s">
        <v>321</v>
      </c>
      <c r="H3" s="333"/>
      <c r="I3" s="333"/>
      <c r="J3" s="333"/>
      <c r="K3" s="333"/>
      <c r="L3" s="333"/>
      <c r="M3" s="340" t="s">
        <v>193</v>
      </c>
      <c r="N3" s="368"/>
      <c r="O3" s="368"/>
      <c r="P3" s="368"/>
      <c r="Q3" s="368"/>
      <c r="R3" s="339"/>
      <c r="S3" s="333" t="s">
        <v>321</v>
      </c>
      <c r="T3" s="333"/>
      <c r="U3" s="333"/>
      <c r="V3" s="333"/>
      <c r="W3" s="333"/>
      <c r="X3" s="340"/>
    </row>
    <row r="4" spans="1:24" ht="19.899999999999999" customHeight="1" x14ac:dyDescent="0.15">
      <c r="A4" s="74" t="s">
        <v>194</v>
      </c>
      <c r="B4" s="71" t="s">
        <v>195</v>
      </c>
      <c r="C4" s="339" t="s">
        <v>58</v>
      </c>
      <c r="D4" s="333"/>
      <c r="E4" s="333" t="s">
        <v>196</v>
      </c>
      <c r="F4" s="340"/>
      <c r="G4" s="71" t="s">
        <v>194</v>
      </c>
      <c r="H4" s="71" t="s">
        <v>195</v>
      </c>
      <c r="I4" s="339" t="s">
        <v>20</v>
      </c>
      <c r="J4" s="333"/>
      <c r="K4" s="333" t="s">
        <v>196</v>
      </c>
      <c r="L4" s="340"/>
      <c r="M4" s="71" t="s">
        <v>194</v>
      </c>
      <c r="N4" s="71" t="s">
        <v>195</v>
      </c>
      <c r="O4" s="339" t="s">
        <v>58</v>
      </c>
      <c r="P4" s="333"/>
      <c r="Q4" s="333" t="s">
        <v>196</v>
      </c>
      <c r="R4" s="340"/>
      <c r="S4" s="71" t="s">
        <v>194</v>
      </c>
      <c r="T4" s="71" t="s">
        <v>195</v>
      </c>
      <c r="U4" s="339" t="s">
        <v>20</v>
      </c>
      <c r="V4" s="333"/>
      <c r="W4" s="333" t="s">
        <v>196</v>
      </c>
      <c r="X4" s="340"/>
    </row>
    <row r="5" spans="1:24" ht="5.65" customHeight="1" x14ac:dyDescent="0.15">
      <c r="A5" s="57"/>
      <c r="B5" s="68"/>
      <c r="C5" s="3"/>
      <c r="D5" s="32"/>
      <c r="E5" s="19"/>
      <c r="F5" s="33"/>
      <c r="G5" s="68"/>
      <c r="H5" s="68"/>
      <c r="I5" s="19"/>
      <c r="J5" s="33"/>
      <c r="K5" s="19"/>
      <c r="L5" s="33"/>
      <c r="M5" s="90"/>
      <c r="N5" s="68"/>
      <c r="O5" s="3"/>
      <c r="P5" s="32"/>
      <c r="Q5" s="19"/>
      <c r="R5" s="33"/>
      <c r="S5" s="68"/>
      <c r="T5" s="68"/>
      <c r="U5" s="19"/>
      <c r="V5" s="33"/>
      <c r="W5" s="19"/>
      <c r="X5" s="17"/>
    </row>
    <row r="6" spans="1:24" ht="17.100000000000001" customHeight="1" x14ac:dyDescent="0.15">
      <c r="A6" s="35"/>
      <c r="B6" s="89" t="s">
        <v>3</v>
      </c>
      <c r="C6" s="25">
        <v>29781</v>
      </c>
      <c r="D6" s="25"/>
      <c r="E6" s="38">
        <v>100</v>
      </c>
      <c r="F6" s="38"/>
      <c r="G6" s="89"/>
      <c r="H6" s="89" t="s">
        <v>3</v>
      </c>
      <c r="I6" s="42">
        <v>8710</v>
      </c>
      <c r="J6" s="40"/>
      <c r="K6" s="38">
        <v>100</v>
      </c>
      <c r="L6" s="35"/>
      <c r="M6" s="89"/>
      <c r="N6" s="89" t="s">
        <v>3</v>
      </c>
      <c r="O6" s="183">
        <v>52740</v>
      </c>
      <c r="P6" s="20"/>
      <c r="Q6" s="38">
        <v>100</v>
      </c>
      <c r="R6" s="35"/>
      <c r="S6" s="89"/>
      <c r="T6" s="89" t="s">
        <v>3</v>
      </c>
      <c r="U6" s="42">
        <v>9047</v>
      </c>
      <c r="V6" s="35"/>
      <c r="W6" s="38">
        <v>100</v>
      </c>
      <c r="X6" s="17"/>
    </row>
    <row r="7" spans="1:24" ht="17.100000000000001" customHeight="1" x14ac:dyDescent="0.15">
      <c r="A7" s="47"/>
      <c r="B7" s="68" t="s">
        <v>197</v>
      </c>
      <c r="C7" s="23">
        <v>22345</v>
      </c>
      <c r="D7" s="23"/>
      <c r="E7" s="39">
        <f>C7/C6*100</f>
        <v>75.031060071857894</v>
      </c>
      <c r="F7" s="39"/>
      <c r="G7" s="68"/>
      <c r="H7" s="68" t="s">
        <v>197</v>
      </c>
      <c r="I7" s="43">
        <v>6131</v>
      </c>
      <c r="J7" s="41"/>
      <c r="K7" s="39">
        <f>I7/I6*100</f>
        <v>70.390355912743971</v>
      </c>
      <c r="L7" s="33"/>
      <c r="M7" s="68"/>
      <c r="N7" s="68" t="s">
        <v>197</v>
      </c>
      <c r="O7" s="182">
        <v>48031</v>
      </c>
      <c r="P7" s="32"/>
      <c r="Q7" s="39">
        <f>O7/O6*100</f>
        <v>91.071293136139559</v>
      </c>
      <c r="R7" s="33"/>
      <c r="S7" s="68"/>
      <c r="T7" s="68" t="s">
        <v>197</v>
      </c>
      <c r="U7" s="43">
        <v>8090</v>
      </c>
      <c r="V7" s="33"/>
      <c r="W7" s="39">
        <f>U7/U6*100</f>
        <v>89.421907814745211</v>
      </c>
      <c r="X7" s="17"/>
    </row>
    <row r="8" spans="1:24" ht="17.100000000000001" customHeight="1" x14ac:dyDescent="0.15">
      <c r="A8" s="47"/>
      <c r="B8" s="108" t="s">
        <v>317</v>
      </c>
      <c r="C8" s="23">
        <v>2837</v>
      </c>
      <c r="D8" s="23"/>
      <c r="E8" s="39">
        <f>C8/C6*100</f>
        <v>9.5262079849568515</v>
      </c>
      <c r="F8" s="39"/>
      <c r="G8" s="68"/>
      <c r="H8" s="108" t="s">
        <v>317</v>
      </c>
      <c r="I8" s="43">
        <v>1410</v>
      </c>
      <c r="J8" s="41"/>
      <c r="K8" s="39">
        <f>I8/I6*100</f>
        <v>16.188289322617681</v>
      </c>
      <c r="L8" s="33"/>
      <c r="M8" s="68"/>
      <c r="N8" s="108" t="s">
        <v>317</v>
      </c>
      <c r="O8" s="182">
        <v>25380</v>
      </c>
      <c r="P8" s="32"/>
      <c r="Q8" s="39">
        <f>O8/O6*100</f>
        <v>48.122866894197955</v>
      </c>
      <c r="R8" s="33"/>
      <c r="S8" s="68"/>
      <c r="T8" s="108" t="s">
        <v>317</v>
      </c>
      <c r="U8" s="43">
        <v>3239</v>
      </c>
      <c r="V8" s="33"/>
      <c r="W8" s="39">
        <f>U8/U6*100</f>
        <v>35.801923289488229</v>
      </c>
      <c r="X8" s="17"/>
    </row>
    <row r="9" spans="1:24" ht="17.100000000000001" customHeight="1" x14ac:dyDescent="0.15">
      <c r="A9" s="47"/>
      <c r="B9" s="108" t="s">
        <v>316</v>
      </c>
      <c r="C9" s="23">
        <v>19324</v>
      </c>
      <c r="D9" s="23"/>
      <c r="E9" s="39">
        <f>C9/C6*100</f>
        <v>64.887008495349392</v>
      </c>
      <c r="F9" s="39"/>
      <c r="G9" s="68"/>
      <c r="H9" s="108" t="s">
        <v>318</v>
      </c>
      <c r="I9" s="43">
        <v>4671</v>
      </c>
      <c r="J9" s="41"/>
      <c r="K9" s="39">
        <f>I9/I6*100</f>
        <v>53.628013777267512</v>
      </c>
      <c r="L9" s="33"/>
      <c r="M9" s="68"/>
      <c r="N9" s="108" t="s">
        <v>316</v>
      </c>
      <c r="O9" s="182">
        <v>22406</v>
      </c>
      <c r="P9" s="32"/>
      <c r="Q9" s="39">
        <f>O9/O6*100</f>
        <v>42.483883200606748</v>
      </c>
      <c r="R9" s="33"/>
      <c r="S9" s="68"/>
      <c r="T9" s="108" t="s">
        <v>316</v>
      </c>
      <c r="U9" s="43">
        <v>4844</v>
      </c>
      <c r="V9" s="33"/>
      <c r="W9" s="39">
        <f>U9/U6*100</f>
        <v>53.542610810213333</v>
      </c>
      <c r="X9" s="17"/>
    </row>
    <row r="10" spans="1:24" ht="17.100000000000001" customHeight="1" x14ac:dyDescent="0.15">
      <c r="A10" s="47"/>
      <c r="B10" s="108" t="s">
        <v>315</v>
      </c>
      <c r="C10" s="23">
        <v>184</v>
      </c>
      <c r="D10" s="23"/>
      <c r="E10" s="39">
        <f>C10/C6*100</f>
        <v>0.61784359155166046</v>
      </c>
      <c r="F10" s="39"/>
      <c r="G10" s="68"/>
      <c r="H10" s="108" t="s">
        <v>315</v>
      </c>
      <c r="I10" s="43">
        <v>50</v>
      </c>
      <c r="J10" s="41"/>
      <c r="K10" s="39">
        <f>I10/I6*100</f>
        <v>0.57405281285878307</v>
      </c>
      <c r="L10" s="33"/>
      <c r="M10" s="68"/>
      <c r="N10" s="108" t="s">
        <v>315</v>
      </c>
      <c r="O10" s="23">
        <v>245</v>
      </c>
      <c r="P10" s="32"/>
      <c r="Q10" s="39">
        <f>O10/O6*100</f>
        <v>0.46454304133485019</v>
      </c>
      <c r="R10" s="33"/>
      <c r="S10" s="68"/>
      <c r="T10" s="108" t="s">
        <v>315</v>
      </c>
      <c r="U10" s="43">
        <v>7</v>
      </c>
      <c r="V10" s="33"/>
      <c r="W10" s="39">
        <f>U10/U6*100</f>
        <v>7.737371504366089E-2</v>
      </c>
      <c r="X10" s="17"/>
    </row>
    <row r="11" spans="1:24" ht="17.100000000000001" customHeight="1" x14ac:dyDescent="0.15">
      <c r="A11" s="47"/>
      <c r="B11" s="108" t="s">
        <v>314</v>
      </c>
      <c r="C11" s="23">
        <v>7436</v>
      </c>
      <c r="D11" s="23"/>
      <c r="E11" s="39">
        <f>C11/C6*100</f>
        <v>24.968939928142103</v>
      </c>
      <c r="F11" s="39"/>
      <c r="G11" s="68"/>
      <c r="H11" s="108" t="s">
        <v>314</v>
      </c>
      <c r="I11" s="43">
        <v>2579</v>
      </c>
      <c r="J11" s="41"/>
      <c r="K11" s="39">
        <f>I11/I6*100</f>
        <v>29.609644087256026</v>
      </c>
      <c r="L11" s="33"/>
      <c r="M11" s="68"/>
      <c r="N11" s="108" t="s">
        <v>314</v>
      </c>
      <c r="O11" s="23">
        <v>4709</v>
      </c>
      <c r="P11" s="32"/>
      <c r="Q11" s="39">
        <f>O11/O6*100</f>
        <v>8.9287068638604481</v>
      </c>
      <c r="R11" s="33"/>
      <c r="S11" s="68"/>
      <c r="T11" s="108" t="s">
        <v>314</v>
      </c>
      <c r="U11" s="43">
        <v>957</v>
      </c>
      <c r="V11" s="33"/>
      <c r="W11" s="39">
        <f>U11/U6*100</f>
        <v>10.57809218525478</v>
      </c>
      <c r="X11" s="17"/>
    </row>
    <row r="12" spans="1:24" ht="17.100000000000001" customHeight="1" x14ac:dyDescent="0.15">
      <c r="A12" s="47"/>
      <c r="B12" s="68"/>
      <c r="C12" s="23"/>
      <c r="D12" s="23"/>
      <c r="E12" s="39"/>
      <c r="F12" s="39"/>
      <c r="G12" s="68"/>
      <c r="H12" s="68"/>
      <c r="I12" s="43"/>
      <c r="J12" s="41"/>
      <c r="K12" s="39"/>
      <c r="L12" s="33"/>
      <c r="M12" s="68"/>
      <c r="N12" s="68"/>
      <c r="O12" s="23"/>
      <c r="P12" s="32"/>
      <c r="Q12" s="39"/>
      <c r="R12" s="33"/>
      <c r="S12" s="68"/>
      <c r="T12" s="68"/>
      <c r="U12" s="43"/>
      <c r="V12" s="33"/>
      <c r="W12" s="39"/>
      <c r="X12" s="17"/>
    </row>
    <row r="13" spans="1:24" ht="17.100000000000001" customHeight="1" x14ac:dyDescent="0.15">
      <c r="A13" s="47">
        <v>1</v>
      </c>
      <c r="B13" s="188" t="s">
        <v>476</v>
      </c>
      <c r="C13" s="194">
        <v>3663</v>
      </c>
      <c r="D13" s="23"/>
      <c r="E13" s="39">
        <f>C13/C6*100</f>
        <v>12.299788455726805</v>
      </c>
      <c r="F13" s="39"/>
      <c r="G13" s="68">
        <v>1</v>
      </c>
      <c r="H13" s="188" t="s">
        <v>491</v>
      </c>
      <c r="I13" s="193">
        <v>553</v>
      </c>
      <c r="J13" s="41"/>
      <c r="K13" s="39">
        <v>6.4</v>
      </c>
      <c r="L13" s="33"/>
      <c r="M13" s="68">
        <v>1</v>
      </c>
      <c r="N13" s="188" t="s">
        <v>454</v>
      </c>
      <c r="O13" s="194">
        <v>4800</v>
      </c>
      <c r="P13" s="32"/>
      <c r="Q13" s="39">
        <f>O13/O6*100</f>
        <v>9.1012514220705345</v>
      </c>
      <c r="R13" s="33"/>
      <c r="S13" s="68">
        <v>1</v>
      </c>
      <c r="T13" s="188" t="s">
        <v>454</v>
      </c>
      <c r="U13" s="193">
        <v>849</v>
      </c>
      <c r="V13" s="33"/>
      <c r="W13" s="39">
        <f>U13/U6*100</f>
        <v>9.3843262960097285</v>
      </c>
      <c r="X13" s="17"/>
    </row>
    <row r="14" spans="1:24" ht="17.100000000000001" customHeight="1" x14ac:dyDescent="0.15">
      <c r="A14" s="47">
        <v>2</v>
      </c>
      <c r="B14" s="188" t="s">
        <v>478</v>
      </c>
      <c r="C14" s="194">
        <v>2180</v>
      </c>
      <c r="D14" s="23"/>
      <c r="E14" s="39">
        <f>C14/C6*100</f>
        <v>7.3201034216446734</v>
      </c>
      <c r="F14" s="39"/>
      <c r="G14" s="68">
        <v>2</v>
      </c>
      <c r="H14" s="188" t="s">
        <v>476</v>
      </c>
      <c r="I14" s="193">
        <v>457</v>
      </c>
      <c r="J14" s="41"/>
      <c r="K14" s="39">
        <v>5.3</v>
      </c>
      <c r="L14" s="33"/>
      <c r="M14" s="68">
        <v>2</v>
      </c>
      <c r="N14" s="188" t="s">
        <v>493</v>
      </c>
      <c r="O14" s="194">
        <v>3811</v>
      </c>
      <c r="P14" s="32"/>
      <c r="Q14" s="39">
        <f>O14/O6*100</f>
        <v>7.2260144103147521</v>
      </c>
      <c r="R14" s="33"/>
      <c r="S14" s="68">
        <v>2</v>
      </c>
      <c r="T14" s="188" t="s">
        <v>457</v>
      </c>
      <c r="U14" s="193">
        <v>628</v>
      </c>
      <c r="V14" s="33"/>
      <c r="W14" s="39">
        <f>U14/U6*100</f>
        <v>6.9415275782027193</v>
      </c>
      <c r="X14" s="17"/>
    </row>
    <row r="15" spans="1:24" ht="17.100000000000001" customHeight="1" x14ac:dyDescent="0.15">
      <c r="A15" s="47">
        <v>3</v>
      </c>
      <c r="B15" s="188" t="s">
        <v>455</v>
      </c>
      <c r="C15" s="194">
        <v>1743</v>
      </c>
      <c r="D15" s="23"/>
      <c r="E15" s="39">
        <f>C15/C6*100</f>
        <v>5.852724891709479</v>
      </c>
      <c r="F15" s="39"/>
      <c r="G15" s="68">
        <v>3</v>
      </c>
      <c r="H15" s="188" t="s">
        <v>456</v>
      </c>
      <c r="I15" s="193">
        <v>338</v>
      </c>
      <c r="J15" s="41"/>
      <c r="K15" s="39">
        <f>I15/I6*100</f>
        <v>3.8805970149253728</v>
      </c>
      <c r="L15" s="33"/>
      <c r="M15" s="68">
        <v>3</v>
      </c>
      <c r="N15" s="188" t="s">
        <v>482</v>
      </c>
      <c r="O15" s="194">
        <v>2880</v>
      </c>
      <c r="P15" s="32"/>
      <c r="Q15" s="39">
        <f>O15/O6*100</f>
        <v>5.4607508532423212</v>
      </c>
      <c r="R15" s="33"/>
      <c r="S15" s="68">
        <v>3</v>
      </c>
      <c r="T15" s="188" t="s">
        <v>477</v>
      </c>
      <c r="U15" s="193">
        <v>627</v>
      </c>
      <c r="V15" s="33"/>
      <c r="W15" s="39">
        <f>U15/U6*100</f>
        <v>6.9304741903393392</v>
      </c>
      <c r="X15" s="17"/>
    </row>
    <row r="16" spans="1:24" ht="17.100000000000001" customHeight="1" x14ac:dyDescent="0.15">
      <c r="A16" s="47">
        <v>4</v>
      </c>
      <c r="B16" s="188" t="s">
        <v>198</v>
      </c>
      <c r="C16" s="194">
        <v>1554</v>
      </c>
      <c r="D16" s="23"/>
      <c r="E16" s="39">
        <f>C16/C6*100</f>
        <v>5.2180920721265238</v>
      </c>
      <c r="F16" s="39"/>
      <c r="G16" s="68">
        <v>4</v>
      </c>
      <c r="H16" s="188" t="s">
        <v>464</v>
      </c>
      <c r="I16" s="193">
        <v>331</v>
      </c>
      <c r="J16" s="41"/>
      <c r="K16" s="39">
        <f>I16/I6*100</f>
        <v>3.8002296211251436</v>
      </c>
      <c r="L16" s="33"/>
      <c r="M16" s="68">
        <v>4</v>
      </c>
      <c r="N16" s="188" t="s">
        <v>455</v>
      </c>
      <c r="O16" s="194">
        <v>2602</v>
      </c>
      <c r="P16" s="32"/>
      <c r="Q16" s="39">
        <f>O16/O6*100</f>
        <v>4.9336367083807353</v>
      </c>
      <c r="R16" s="33"/>
      <c r="S16" s="68">
        <v>4</v>
      </c>
      <c r="T16" s="188" t="s">
        <v>470</v>
      </c>
      <c r="U16" s="193">
        <v>560</v>
      </c>
      <c r="V16" s="33"/>
      <c r="W16" s="39">
        <f>U16/U6*100</f>
        <v>6.1898972034928699</v>
      </c>
      <c r="X16" s="17"/>
    </row>
    <row r="17" spans="1:24" ht="17.100000000000001" customHeight="1" x14ac:dyDescent="0.15">
      <c r="A17" s="47">
        <v>5</v>
      </c>
      <c r="B17" s="188" t="s">
        <v>475</v>
      </c>
      <c r="C17" s="194">
        <v>1508</v>
      </c>
      <c r="D17" s="23"/>
      <c r="E17" s="39">
        <f>C17/C6*100</f>
        <v>5.0636311742386084</v>
      </c>
      <c r="F17" s="39"/>
      <c r="G17" s="68">
        <v>5</v>
      </c>
      <c r="H17" s="188" t="s">
        <v>477</v>
      </c>
      <c r="I17" s="193">
        <v>319</v>
      </c>
      <c r="J17" s="41"/>
      <c r="K17" s="39">
        <f>I17/I6*100</f>
        <v>3.6624569460390353</v>
      </c>
      <c r="L17" s="33"/>
      <c r="M17" s="68">
        <v>5</v>
      </c>
      <c r="N17" s="188" t="s">
        <v>456</v>
      </c>
      <c r="O17" s="194">
        <v>2333</v>
      </c>
      <c r="P17" s="32"/>
      <c r="Q17" s="39">
        <f>O17/O6*100</f>
        <v>4.423587409935533</v>
      </c>
      <c r="R17" s="33"/>
      <c r="S17" s="68">
        <v>5</v>
      </c>
      <c r="T17" s="188" t="s">
        <v>455</v>
      </c>
      <c r="U17" s="193">
        <v>439</v>
      </c>
      <c r="V17" s="33"/>
      <c r="W17" s="39">
        <f>U17/U6*100</f>
        <v>4.8524372720238755</v>
      </c>
      <c r="X17" s="17"/>
    </row>
    <row r="18" spans="1:24" ht="17.100000000000001" customHeight="1" x14ac:dyDescent="0.15">
      <c r="A18" s="47">
        <v>6</v>
      </c>
      <c r="B18" s="188" t="s">
        <v>456</v>
      </c>
      <c r="C18" s="194">
        <v>1369</v>
      </c>
      <c r="D18" s="23"/>
      <c r="E18" s="39">
        <f>C18/C6*100</f>
        <v>4.5968906349686041</v>
      </c>
      <c r="F18" s="39"/>
      <c r="G18" s="68">
        <v>6</v>
      </c>
      <c r="H18" s="188" t="s">
        <v>478</v>
      </c>
      <c r="I18" s="193">
        <v>309</v>
      </c>
      <c r="J18" s="41"/>
      <c r="K18" s="39">
        <v>3.6</v>
      </c>
      <c r="L18" s="33"/>
      <c r="M18" s="68">
        <v>6</v>
      </c>
      <c r="N18" s="188" t="s">
        <v>457</v>
      </c>
      <c r="O18" s="194">
        <v>2136</v>
      </c>
      <c r="P18" s="32"/>
      <c r="Q18" s="39">
        <f>O18/O6*100</f>
        <v>4.0500568828213881</v>
      </c>
      <c r="R18" s="33"/>
      <c r="S18" s="68">
        <v>6</v>
      </c>
      <c r="T18" s="188" t="s">
        <v>456</v>
      </c>
      <c r="U18" s="193">
        <v>420</v>
      </c>
      <c r="V18" s="33"/>
      <c r="W18" s="39">
        <f>U18/U6*100</f>
        <v>4.6424229026196526</v>
      </c>
      <c r="X18" s="17"/>
    </row>
    <row r="19" spans="1:24" ht="17.100000000000001" customHeight="1" x14ac:dyDescent="0.15">
      <c r="A19" s="47">
        <v>7</v>
      </c>
      <c r="B19" s="188" t="s">
        <v>457</v>
      </c>
      <c r="C19" s="194">
        <v>959</v>
      </c>
      <c r="D19" s="23"/>
      <c r="E19" s="39">
        <f>C19/C6*100</f>
        <v>3.220173936402404</v>
      </c>
      <c r="F19" s="39"/>
      <c r="G19" s="68">
        <v>7</v>
      </c>
      <c r="H19" s="188" t="s">
        <v>475</v>
      </c>
      <c r="I19" s="193">
        <v>307</v>
      </c>
      <c r="J19" s="41"/>
      <c r="K19" s="39">
        <f>I19/I6*100</f>
        <v>3.5246842709529278</v>
      </c>
      <c r="L19" s="33"/>
      <c r="M19" s="68">
        <v>7</v>
      </c>
      <c r="N19" s="188" t="s">
        <v>458</v>
      </c>
      <c r="O19" s="194">
        <v>1936</v>
      </c>
      <c r="P19" s="32"/>
      <c r="Q19" s="39">
        <f>O19/O6*100</f>
        <v>3.6708380735684489</v>
      </c>
      <c r="R19" s="33"/>
      <c r="S19" s="68">
        <v>7</v>
      </c>
      <c r="T19" s="188" t="s">
        <v>475</v>
      </c>
      <c r="U19" s="193">
        <v>369</v>
      </c>
      <c r="V19" s="33"/>
      <c r="W19" s="39">
        <f>U19/U6*100</f>
        <v>4.078700121587266</v>
      </c>
      <c r="X19" s="17"/>
    </row>
    <row r="20" spans="1:24" ht="17.100000000000001" customHeight="1" x14ac:dyDescent="0.15">
      <c r="A20" s="47">
        <v>8</v>
      </c>
      <c r="B20" s="188" t="s">
        <v>477</v>
      </c>
      <c r="C20" s="194">
        <v>776</v>
      </c>
      <c r="D20" s="23"/>
      <c r="E20" s="39">
        <f>C20/C6*100</f>
        <v>2.6056881904570028</v>
      </c>
      <c r="F20" s="39"/>
      <c r="G20" s="68">
        <v>8</v>
      </c>
      <c r="H20" s="188" t="s">
        <v>460</v>
      </c>
      <c r="I20" s="193">
        <v>304</v>
      </c>
      <c r="J20" s="41"/>
      <c r="K20" s="39">
        <f>I20/I6*100</f>
        <v>3.4902411021814008</v>
      </c>
      <c r="L20" s="33"/>
      <c r="M20" s="68">
        <v>8</v>
      </c>
      <c r="N20" s="188" t="s">
        <v>459</v>
      </c>
      <c r="O20" s="194">
        <v>1913</v>
      </c>
      <c r="P20" s="32"/>
      <c r="Q20" s="39">
        <f>O20/O6*100</f>
        <v>3.6272279105043612</v>
      </c>
      <c r="R20" s="33"/>
      <c r="S20" s="68">
        <v>8</v>
      </c>
      <c r="T20" s="188" t="s">
        <v>463</v>
      </c>
      <c r="U20" s="193">
        <v>330</v>
      </c>
      <c r="V20" s="33"/>
      <c r="W20" s="39">
        <v>3.7</v>
      </c>
      <c r="X20" s="17"/>
    </row>
    <row r="21" spans="1:24" ht="17.100000000000001" customHeight="1" x14ac:dyDescent="0.15">
      <c r="A21" s="47">
        <v>9</v>
      </c>
      <c r="B21" s="188" t="s">
        <v>460</v>
      </c>
      <c r="C21" s="194">
        <v>752</v>
      </c>
      <c r="D21" s="23"/>
      <c r="E21" s="39">
        <f>C21/C6*100</f>
        <v>2.5250998959067865</v>
      </c>
      <c r="F21" s="39"/>
      <c r="G21" s="68">
        <v>9</v>
      </c>
      <c r="H21" s="188" t="s">
        <v>457</v>
      </c>
      <c r="I21" s="193">
        <v>292</v>
      </c>
      <c r="J21" s="41"/>
      <c r="K21" s="39">
        <f>I21/I6*100</f>
        <v>3.3524684270952925</v>
      </c>
      <c r="L21" s="33"/>
      <c r="M21" s="68">
        <v>9</v>
      </c>
      <c r="N21" s="188" t="s">
        <v>474</v>
      </c>
      <c r="O21" s="194">
        <v>1884</v>
      </c>
      <c r="P21" s="32"/>
      <c r="Q21" s="39">
        <f>O21/O6*100</f>
        <v>3.5722411831626846</v>
      </c>
      <c r="R21" s="33"/>
      <c r="S21" s="68">
        <v>9</v>
      </c>
      <c r="T21" s="188" t="s">
        <v>474</v>
      </c>
      <c r="U21" s="193">
        <v>326</v>
      </c>
      <c r="V21" s="33"/>
      <c r="W21" s="39">
        <f>U21/U6*100</f>
        <v>3.6034044434619208</v>
      </c>
      <c r="X21" s="17"/>
    </row>
    <row r="22" spans="1:24" ht="17.100000000000001" customHeight="1" x14ac:dyDescent="0.15">
      <c r="A22" s="47">
        <v>10</v>
      </c>
      <c r="B22" s="188" t="s">
        <v>200</v>
      </c>
      <c r="C22" s="194">
        <v>685</v>
      </c>
      <c r="D22" s="23"/>
      <c r="E22" s="39">
        <f>C22/C6*100</f>
        <v>2.3001242402874316</v>
      </c>
      <c r="F22" s="39"/>
      <c r="G22" s="68">
        <v>10</v>
      </c>
      <c r="H22" s="188" t="s">
        <v>461</v>
      </c>
      <c r="I22" s="193">
        <v>212</v>
      </c>
      <c r="J22" s="41"/>
      <c r="K22" s="39">
        <f>I22/I6*100</f>
        <v>2.4339839265212397</v>
      </c>
      <c r="L22" s="33"/>
      <c r="M22" s="68">
        <v>10</v>
      </c>
      <c r="N22" s="188" t="s">
        <v>475</v>
      </c>
      <c r="O22" s="194">
        <v>1867</v>
      </c>
      <c r="P22" s="32"/>
      <c r="Q22" s="39">
        <f>O22/O6*100</f>
        <v>3.5400075843761849</v>
      </c>
      <c r="R22" s="33"/>
      <c r="S22" s="68">
        <v>10</v>
      </c>
      <c r="T22" s="188" t="s">
        <v>493</v>
      </c>
      <c r="U22" s="193">
        <v>303</v>
      </c>
      <c r="V22" s="33"/>
      <c r="W22" s="39">
        <v>3.4</v>
      </c>
      <c r="X22" s="17"/>
    </row>
    <row r="23" spans="1:24" ht="16.5" customHeight="1" x14ac:dyDescent="0.15">
      <c r="A23" s="47">
        <v>11</v>
      </c>
      <c r="B23" s="188" t="s">
        <v>464</v>
      </c>
      <c r="C23" s="194">
        <v>625</v>
      </c>
      <c r="D23" s="23"/>
      <c r="E23" s="39">
        <f>C23/C6*100</f>
        <v>2.0986535039118901</v>
      </c>
      <c r="F23" s="39"/>
      <c r="G23" s="68">
        <v>11</v>
      </c>
      <c r="H23" s="188" t="s">
        <v>469</v>
      </c>
      <c r="I23" s="193">
        <v>183</v>
      </c>
      <c r="J23" s="41"/>
      <c r="K23" s="39">
        <f>I23/I6*100</f>
        <v>2.1010332950631461</v>
      </c>
      <c r="L23" s="33"/>
      <c r="M23" s="68">
        <v>11</v>
      </c>
      <c r="N23" s="188" t="s">
        <v>476</v>
      </c>
      <c r="O23" s="194">
        <v>1786</v>
      </c>
      <c r="P23" s="32"/>
      <c r="Q23" s="39">
        <f>O23/O6*100</f>
        <v>3.3864239666287448</v>
      </c>
      <c r="R23" s="33"/>
      <c r="S23" s="68">
        <v>11</v>
      </c>
      <c r="T23" s="188" t="s">
        <v>461</v>
      </c>
      <c r="U23" s="193">
        <v>273</v>
      </c>
      <c r="V23" s="33"/>
      <c r="W23" s="39">
        <f>U23/U6*100</f>
        <v>3.0175748867027745</v>
      </c>
      <c r="X23" s="17"/>
    </row>
    <row r="24" spans="1:24" ht="17.100000000000001" customHeight="1" x14ac:dyDescent="0.15">
      <c r="A24" s="47">
        <v>12</v>
      </c>
      <c r="B24" s="188" t="s">
        <v>461</v>
      </c>
      <c r="C24" s="194">
        <v>535</v>
      </c>
      <c r="D24" s="23"/>
      <c r="E24" s="39">
        <f>C24/C6*100</f>
        <v>1.7964473993485779</v>
      </c>
      <c r="F24" s="39"/>
      <c r="G24" s="68">
        <v>12</v>
      </c>
      <c r="H24" s="188" t="s">
        <v>471</v>
      </c>
      <c r="I24" s="193">
        <v>182</v>
      </c>
      <c r="J24" s="41"/>
      <c r="K24" s="39">
        <f>I24/I6*100</f>
        <v>2.0895522388059704</v>
      </c>
      <c r="L24" s="33"/>
      <c r="M24" s="68">
        <v>12</v>
      </c>
      <c r="N24" s="188" t="s">
        <v>460</v>
      </c>
      <c r="O24" s="194">
        <v>1499</v>
      </c>
      <c r="P24" s="32"/>
      <c r="Q24" s="39">
        <f>O24/O6*100</f>
        <v>2.842244975350777</v>
      </c>
      <c r="R24" s="33"/>
      <c r="S24" s="68">
        <v>12</v>
      </c>
      <c r="T24" s="188" t="s">
        <v>476</v>
      </c>
      <c r="U24" s="193">
        <v>270</v>
      </c>
      <c r="V24" s="33"/>
      <c r="W24" s="39">
        <v>3</v>
      </c>
      <c r="X24" s="17"/>
    </row>
    <row r="25" spans="1:24" ht="17.100000000000001" customHeight="1" x14ac:dyDescent="0.15">
      <c r="A25" s="47">
        <v>13</v>
      </c>
      <c r="B25" s="188" t="s">
        <v>469</v>
      </c>
      <c r="C25" s="194">
        <v>516</v>
      </c>
      <c r="D25" s="23"/>
      <c r="E25" s="39">
        <f>C25/C6*100</f>
        <v>1.7326483328296565</v>
      </c>
      <c r="F25" s="39"/>
      <c r="G25" s="68">
        <v>13</v>
      </c>
      <c r="H25" s="188" t="s">
        <v>198</v>
      </c>
      <c r="I25" s="193">
        <v>180</v>
      </c>
      <c r="J25" s="41"/>
      <c r="K25" s="39">
        <f>I25/I6*100</f>
        <v>2.0665901262916191</v>
      </c>
      <c r="L25" s="33"/>
      <c r="M25" s="68">
        <v>13</v>
      </c>
      <c r="N25" s="188" t="s">
        <v>461</v>
      </c>
      <c r="O25" s="194">
        <v>1454</v>
      </c>
      <c r="P25" s="32"/>
      <c r="Q25" s="39">
        <f>O25/O6*100</f>
        <v>2.756920743268866</v>
      </c>
      <c r="R25" s="33"/>
      <c r="S25" s="68">
        <v>13</v>
      </c>
      <c r="T25" s="188" t="s">
        <v>459</v>
      </c>
      <c r="U25" s="193">
        <v>245</v>
      </c>
      <c r="V25" s="33"/>
      <c r="W25" s="39">
        <f>U25/U6*100</f>
        <v>2.7080800265281311</v>
      </c>
      <c r="X25" s="17"/>
    </row>
    <row r="26" spans="1:24" ht="17.100000000000001" customHeight="1" x14ac:dyDescent="0.15">
      <c r="A26" s="47">
        <v>14</v>
      </c>
      <c r="B26" s="188" t="s">
        <v>471</v>
      </c>
      <c r="C26" s="194">
        <v>405</v>
      </c>
      <c r="D26" s="23"/>
      <c r="E26" s="39">
        <f>C26/C6*100</f>
        <v>1.3599274705349047</v>
      </c>
      <c r="F26" s="39"/>
      <c r="G26" s="68">
        <v>14</v>
      </c>
      <c r="H26" s="188" t="s">
        <v>474</v>
      </c>
      <c r="I26" s="193">
        <v>156</v>
      </c>
      <c r="J26" s="41"/>
      <c r="K26" s="39">
        <f>I26/I6*100</f>
        <v>1.791044776119403</v>
      </c>
      <c r="L26" s="33"/>
      <c r="M26" s="68">
        <v>14</v>
      </c>
      <c r="N26" s="188" t="s">
        <v>198</v>
      </c>
      <c r="O26" s="194">
        <v>1215</v>
      </c>
      <c r="P26" s="32"/>
      <c r="Q26" s="39">
        <f>O26/O6*100</f>
        <v>2.303754266211604</v>
      </c>
      <c r="R26" s="33"/>
      <c r="S26" s="68">
        <v>14</v>
      </c>
      <c r="T26" s="188" t="s">
        <v>479</v>
      </c>
      <c r="U26" s="193">
        <v>239</v>
      </c>
      <c r="V26" s="33"/>
      <c r="W26" s="39">
        <f>U26/U6*100</f>
        <v>2.6417596993478503</v>
      </c>
      <c r="X26" s="17"/>
    </row>
    <row r="27" spans="1:24" ht="17.100000000000001" customHeight="1" x14ac:dyDescent="0.15">
      <c r="A27" s="47">
        <v>15</v>
      </c>
      <c r="B27" s="188" t="s">
        <v>485</v>
      </c>
      <c r="C27" s="194">
        <v>394</v>
      </c>
      <c r="D27" s="23"/>
      <c r="E27" s="39">
        <f>C27/C6*100</f>
        <v>1.3229911688660556</v>
      </c>
      <c r="F27" s="39"/>
      <c r="G27" s="68">
        <v>14</v>
      </c>
      <c r="H27" s="188" t="s">
        <v>485</v>
      </c>
      <c r="I27" s="193">
        <v>139</v>
      </c>
      <c r="J27" s="41"/>
      <c r="K27" s="39">
        <f>I27/I6*100</f>
        <v>1.5958668197474168</v>
      </c>
      <c r="L27" s="33"/>
      <c r="M27" s="68">
        <v>15</v>
      </c>
      <c r="N27" s="188" t="s">
        <v>462</v>
      </c>
      <c r="O27" s="194">
        <v>1167</v>
      </c>
      <c r="P27" s="32"/>
      <c r="Q27" s="39">
        <f>O27/O6*100</f>
        <v>2.2127417519908987</v>
      </c>
      <c r="R27" s="33"/>
      <c r="S27" s="68">
        <v>15</v>
      </c>
      <c r="T27" s="188" t="s">
        <v>465</v>
      </c>
      <c r="U27" s="193">
        <v>213</v>
      </c>
      <c r="V27" s="33"/>
      <c r="W27" s="39">
        <f>U27/U6*100</f>
        <v>2.3543716148999669</v>
      </c>
      <c r="X27" s="17"/>
    </row>
    <row r="28" spans="1:24" ht="17.100000000000001" customHeight="1" x14ac:dyDescent="0.15">
      <c r="A28" s="47">
        <v>16</v>
      </c>
      <c r="B28" s="188" t="s">
        <v>474</v>
      </c>
      <c r="C28" s="194">
        <v>389</v>
      </c>
      <c r="D28" s="23"/>
      <c r="E28" s="39">
        <f>C28/C6*100</f>
        <v>1.3062019408347603</v>
      </c>
      <c r="F28" s="39"/>
      <c r="G28" s="68">
        <v>16</v>
      </c>
      <c r="H28" s="188" t="s">
        <v>462</v>
      </c>
      <c r="I28" s="193">
        <v>131</v>
      </c>
      <c r="J28" s="41"/>
      <c r="K28" s="39">
        <f>I28/I6*100</f>
        <v>1.5040183696900113</v>
      </c>
      <c r="L28" s="33"/>
      <c r="M28" s="68">
        <v>16</v>
      </c>
      <c r="N28" s="188" t="s">
        <v>463</v>
      </c>
      <c r="O28" s="194">
        <v>1115</v>
      </c>
      <c r="P28" s="32"/>
      <c r="Q28" s="39">
        <f>O28/O6*100</f>
        <v>2.1141448615851344</v>
      </c>
      <c r="R28" s="33"/>
      <c r="S28" s="68">
        <v>16</v>
      </c>
      <c r="T28" s="188" t="s">
        <v>460</v>
      </c>
      <c r="U28" s="193">
        <v>194</v>
      </c>
      <c r="V28" s="33"/>
      <c r="W28" s="39">
        <f>U28/U6*100</f>
        <v>2.1443572454957445</v>
      </c>
      <c r="X28" s="17"/>
    </row>
    <row r="29" spans="1:24" ht="17.100000000000001" customHeight="1" x14ac:dyDescent="0.15">
      <c r="A29" s="47">
        <v>17</v>
      </c>
      <c r="B29" s="188" t="s">
        <v>470</v>
      </c>
      <c r="C29" s="194">
        <v>388</v>
      </c>
      <c r="D29" s="23"/>
      <c r="E29" s="39">
        <f>C29/C6*100</f>
        <v>1.3028440952285014</v>
      </c>
      <c r="F29" s="39"/>
      <c r="G29" s="68">
        <v>17</v>
      </c>
      <c r="H29" s="188" t="s">
        <v>481</v>
      </c>
      <c r="I29" s="193">
        <v>124</v>
      </c>
      <c r="J29" s="41"/>
      <c r="K29" s="39">
        <f>I29/I6*100</f>
        <v>1.423650975889782</v>
      </c>
      <c r="L29" s="33"/>
      <c r="M29" s="68">
        <v>17</v>
      </c>
      <c r="N29" s="188" t="s">
        <v>464</v>
      </c>
      <c r="O29" s="194">
        <v>1071</v>
      </c>
      <c r="P29" s="32"/>
      <c r="Q29" s="39">
        <f>O29/O6*100</f>
        <v>2.0307167235494883</v>
      </c>
      <c r="R29" s="33"/>
      <c r="S29" s="68">
        <v>17</v>
      </c>
      <c r="T29" s="188" t="s">
        <v>468</v>
      </c>
      <c r="U29" s="193">
        <v>193</v>
      </c>
      <c r="V29" s="33"/>
      <c r="W29" s="39">
        <f>U29/U6*100</f>
        <v>2.1333038576323644</v>
      </c>
      <c r="X29" s="17"/>
    </row>
    <row r="30" spans="1:24" ht="17.100000000000001" customHeight="1" x14ac:dyDescent="0.15">
      <c r="A30" s="47">
        <v>18</v>
      </c>
      <c r="B30" s="188" t="s">
        <v>481</v>
      </c>
      <c r="C30" s="194">
        <v>337</v>
      </c>
      <c r="D30" s="23"/>
      <c r="E30" s="39">
        <f>C30/C6*100</f>
        <v>1.1315939693092911</v>
      </c>
      <c r="F30" s="39"/>
      <c r="G30" s="68">
        <v>18</v>
      </c>
      <c r="H30" s="188" t="s">
        <v>470</v>
      </c>
      <c r="I30" s="193">
        <v>120</v>
      </c>
      <c r="J30" s="41"/>
      <c r="K30" s="39">
        <f>I30/I6*100</f>
        <v>1.3777267508610791</v>
      </c>
      <c r="L30" s="33"/>
      <c r="M30" s="68">
        <v>18</v>
      </c>
      <c r="N30" s="188" t="s">
        <v>477</v>
      </c>
      <c r="O30" s="194">
        <v>1067</v>
      </c>
      <c r="P30" s="32"/>
      <c r="Q30" s="39">
        <f>O30/O6*100</f>
        <v>2.0231323473644292</v>
      </c>
      <c r="R30" s="33"/>
      <c r="S30" s="68">
        <v>17</v>
      </c>
      <c r="T30" s="188" t="s">
        <v>464</v>
      </c>
      <c r="U30" s="193">
        <v>159</v>
      </c>
      <c r="V30" s="33"/>
      <c r="W30" s="39">
        <f>U30/U6*100</f>
        <v>1.7574886702774399</v>
      </c>
      <c r="X30" s="17"/>
    </row>
    <row r="31" spans="1:24" ht="17.100000000000001" customHeight="1" x14ac:dyDescent="0.15">
      <c r="A31" s="47">
        <v>19</v>
      </c>
      <c r="B31" s="188" t="s">
        <v>462</v>
      </c>
      <c r="C31" s="194">
        <v>328</v>
      </c>
      <c r="D31" s="23"/>
      <c r="E31" s="39">
        <f>C31/C6*100</f>
        <v>1.1013733588529599</v>
      </c>
      <c r="F31" s="39"/>
      <c r="G31" s="68">
        <v>18</v>
      </c>
      <c r="H31" s="188" t="s">
        <v>200</v>
      </c>
      <c r="I31" s="193">
        <v>117</v>
      </c>
      <c r="J31" s="41"/>
      <c r="K31" s="39">
        <f>I31/I6*100</f>
        <v>1.3432835820895521</v>
      </c>
      <c r="L31" s="33"/>
      <c r="M31" s="68">
        <v>19</v>
      </c>
      <c r="N31" s="188" t="s">
        <v>478</v>
      </c>
      <c r="O31" s="194">
        <v>1045</v>
      </c>
      <c r="P31" s="32"/>
      <c r="Q31" s="39">
        <f>O31/O6*100</f>
        <v>1.9814182783466059</v>
      </c>
      <c r="R31" s="33"/>
      <c r="S31" s="68">
        <v>19</v>
      </c>
      <c r="T31" s="188" t="s">
        <v>462</v>
      </c>
      <c r="U31" s="193">
        <v>135</v>
      </c>
      <c r="V31" s="33"/>
      <c r="W31" s="39">
        <f>U31/U6*100</f>
        <v>1.4922073615563172</v>
      </c>
      <c r="X31" s="17"/>
    </row>
    <row r="32" spans="1:24" ht="17.100000000000001" customHeight="1" x14ac:dyDescent="0.15">
      <c r="A32" s="47">
        <v>20</v>
      </c>
      <c r="B32" s="188" t="s">
        <v>463</v>
      </c>
      <c r="C32" s="194">
        <v>278</v>
      </c>
      <c r="D32" s="23"/>
      <c r="E32" s="39">
        <f>C32/C6*100</f>
        <v>0.93348107854000872</v>
      </c>
      <c r="F32" s="39"/>
      <c r="G32" s="68">
        <v>20</v>
      </c>
      <c r="H32" s="188" t="s">
        <v>479</v>
      </c>
      <c r="I32" s="193">
        <v>111</v>
      </c>
      <c r="J32" s="41"/>
      <c r="K32" s="39">
        <f>I32/I6*100</f>
        <v>1.2743972445464984</v>
      </c>
      <c r="L32" s="33"/>
      <c r="M32" s="68">
        <v>20</v>
      </c>
      <c r="N32" s="188" t="s">
        <v>465</v>
      </c>
      <c r="O32" s="194">
        <v>978</v>
      </c>
      <c r="P32" s="32"/>
      <c r="Q32" s="39">
        <f>O32/O6*100</f>
        <v>1.8543799772468714</v>
      </c>
      <c r="R32" s="33"/>
      <c r="S32" s="68">
        <v>20</v>
      </c>
      <c r="T32" s="188" t="s">
        <v>478</v>
      </c>
      <c r="U32" s="193">
        <v>125</v>
      </c>
      <c r="V32" s="33"/>
      <c r="W32" s="39">
        <f>U32/U6*100</f>
        <v>1.3816734829225159</v>
      </c>
      <c r="X32" s="17"/>
    </row>
    <row r="33" spans="1:24" ht="17.100000000000001" customHeight="1" x14ac:dyDescent="0.15">
      <c r="A33" s="47">
        <v>21</v>
      </c>
      <c r="B33" s="188" t="s">
        <v>486</v>
      </c>
      <c r="C33" s="194">
        <v>275</v>
      </c>
      <c r="D33" s="23"/>
      <c r="E33" s="39">
        <f>C33/C6*100</f>
        <v>0.92340754172123163</v>
      </c>
      <c r="F33" s="39"/>
      <c r="G33" s="68">
        <v>21</v>
      </c>
      <c r="H33" s="188" t="s">
        <v>463</v>
      </c>
      <c r="I33" s="193">
        <v>110</v>
      </c>
      <c r="J33" s="41"/>
      <c r="K33" s="39">
        <f>I33/I6*100</f>
        <v>1.2629161882893225</v>
      </c>
      <c r="L33" s="33"/>
      <c r="M33" s="68">
        <v>21</v>
      </c>
      <c r="N33" s="188" t="s">
        <v>466</v>
      </c>
      <c r="O33" s="194">
        <v>974</v>
      </c>
      <c r="P33" s="32"/>
      <c r="Q33" s="39">
        <v>1.9</v>
      </c>
      <c r="R33" s="33"/>
      <c r="S33" s="68">
        <v>21</v>
      </c>
      <c r="T33" s="188" t="s">
        <v>480</v>
      </c>
      <c r="U33" s="193">
        <v>120</v>
      </c>
      <c r="V33" s="33"/>
      <c r="W33" s="39">
        <f>U33/U6*100</f>
        <v>1.3264065436056152</v>
      </c>
      <c r="X33" s="17"/>
    </row>
    <row r="34" spans="1:24" ht="17.100000000000001" customHeight="1" x14ac:dyDescent="0.15">
      <c r="A34" s="47">
        <v>22</v>
      </c>
      <c r="B34" s="188" t="s">
        <v>479</v>
      </c>
      <c r="C34" s="194">
        <v>230</v>
      </c>
      <c r="D34" s="23"/>
      <c r="E34" s="39">
        <f>C34/C6*100</f>
        <v>0.77230448943957553</v>
      </c>
      <c r="F34" s="39"/>
      <c r="G34" s="68">
        <v>22</v>
      </c>
      <c r="H34" s="188" t="s">
        <v>208</v>
      </c>
      <c r="I34" s="193">
        <v>96</v>
      </c>
      <c r="J34" s="41"/>
      <c r="K34" s="39">
        <f>I34/I6*100</f>
        <v>1.1021814006888633</v>
      </c>
      <c r="L34" s="33"/>
      <c r="M34" s="68">
        <v>22</v>
      </c>
      <c r="N34" s="188" t="s">
        <v>467</v>
      </c>
      <c r="O34" s="194">
        <v>868</v>
      </c>
      <c r="P34" s="32"/>
      <c r="Q34" s="39">
        <v>1.7</v>
      </c>
      <c r="R34" s="33"/>
      <c r="S34" s="68">
        <v>22</v>
      </c>
      <c r="T34" s="188" t="s">
        <v>471</v>
      </c>
      <c r="U34" s="193">
        <v>114</v>
      </c>
      <c r="V34" s="33"/>
      <c r="W34" s="39">
        <f>U34/U6*100</f>
        <v>1.2600862164253344</v>
      </c>
      <c r="X34" s="17"/>
    </row>
    <row r="35" spans="1:24" ht="17.100000000000001" customHeight="1" x14ac:dyDescent="0.15">
      <c r="A35" s="47">
        <v>23</v>
      </c>
      <c r="B35" s="188" t="s">
        <v>208</v>
      </c>
      <c r="C35" s="194">
        <v>211</v>
      </c>
      <c r="D35" s="23"/>
      <c r="E35" s="39">
        <f>C35/C6*100</f>
        <v>0.7085054229206541</v>
      </c>
      <c r="F35" s="39"/>
      <c r="G35" s="68">
        <v>23</v>
      </c>
      <c r="H35" s="188" t="s">
        <v>486</v>
      </c>
      <c r="I35" s="193">
        <v>92</v>
      </c>
      <c r="J35" s="41"/>
      <c r="K35" s="39">
        <f>I35/I6*100</f>
        <v>1.0562571756601606</v>
      </c>
      <c r="L35" s="33"/>
      <c r="M35" s="68">
        <v>23</v>
      </c>
      <c r="N35" s="188" t="s">
        <v>468</v>
      </c>
      <c r="O35" s="194">
        <v>707</v>
      </c>
      <c r="P35" s="32"/>
      <c r="Q35" s="39">
        <v>1.7</v>
      </c>
      <c r="R35" s="33"/>
      <c r="S35" s="68">
        <v>23</v>
      </c>
      <c r="T35" s="188" t="s">
        <v>481</v>
      </c>
      <c r="U35" s="193">
        <v>114</v>
      </c>
      <c r="V35" s="33"/>
      <c r="W35" s="39">
        <f>U35/U6*100</f>
        <v>1.2600862164253344</v>
      </c>
      <c r="X35" s="17"/>
    </row>
    <row r="36" spans="1:24" ht="17.100000000000001" customHeight="1" x14ac:dyDescent="0.15">
      <c r="A36" s="47">
        <v>24</v>
      </c>
      <c r="B36" s="188" t="s">
        <v>487</v>
      </c>
      <c r="C36" s="194">
        <v>201</v>
      </c>
      <c r="D36" s="23"/>
      <c r="E36" s="39">
        <f>C36/C6*100</f>
        <v>0.67492696685806386</v>
      </c>
      <c r="F36" s="39"/>
      <c r="G36" s="68">
        <v>24</v>
      </c>
      <c r="H36" s="188" t="s">
        <v>480</v>
      </c>
      <c r="I36" s="193">
        <v>79</v>
      </c>
      <c r="J36" s="41"/>
      <c r="K36" s="39">
        <f>I36/I6*100</f>
        <v>0.90700344431687718</v>
      </c>
      <c r="L36" s="33"/>
      <c r="M36" s="68">
        <v>24</v>
      </c>
      <c r="N36" s="188" t="s">
        <v>479</v>
      </c>
      <c r="O36" s="194">
        <v>595</v>
      </c>
      <c r="P36" s="32"/>
      <c r="Q36" s="39">
        <f>O36/O6*100</f>
        <v>1.1281759575274934</v>
      </c>
      <c r="R36" s="33"/>
      <c r="S36" s="68">
        <v>23</v>
      </c>
      <c r="T36" s="188" t="s">
        <v>198</v>
      </c>
      <c r="U36" s="193">
        <v>105</v>
      </c>
      <c r="V36" s="33"/>
      <c r="W36" s="39">
        <f>U36/U6*100</f>
        <v>1.1606057256549132</v>
      </c>
      <c r="X36" s="17"/>
    </row>
    <row r="37" spans="1:24" ht="17.100000000000001" customHeight="1" x14ac:dyDescent="0.15">
      <c r="A37" s="47">
        <v>25</v>
      </c>
      <c r="B37" s="188" t="s">
        <v>480</v>
      </c>
      <c r="C37" s="194">
        <v>194</v>
      </c>
      <c r="D37" s="23"/>
      <c r="E37" s="39">
        <f>C37/C6*100</f>
        <v>0.65142204761425071</v>
      </c>
      <c r="F37" s="39"/>
      <c r="G37" s="68">
        <v>25</v>
      </c>
      <c r="H37" s="188" t="s">
        <v>483</v>
      </c>
      <c r="I37" s="193">
        <v>64</v>
      </c>
      <c r="J37" s="41"/>
      <c r="K37" s="39">
        <f>I37/I6*100</f>
        <v>0.7347876004592423</v>
      </c>
      <c r="L37" s="33"/>
      <c r="M37" s="68">
        <v>25</v>
      </c>
      <c r="N37" s="188" t="s">
        <v>469</v>
      </c>
      <c r="O37" s="194">
        <v>588</v>
      </c>
      <c r="P37" s="32"/>
      <c r="Q37" s="39">
        <f>O37/O6*100</f>
        <v>1.1149032992036405</v>
      </c>
      <c r="R37" s="33"/>
      <c r="S37" s="68">
        <v>25</v>
      </c>
      <c r="T37" s="188" t="s">
        <v>200</v>
      </c>
      <c r="U37" s="193">
        <v>94</v>
      </c>
      <c r="V37" s="33"/>
      <c r="W37" s="39">
        <f>U37/U6*100</f>
        <v>1.0390184591577318</v>
      </c>
      <c r="X37" s="17"/>
    </row>
    <row r="38" spans="1:24" ht="17.100000000000001" customHeight="1" x14ac:dyDescent="0.15">
      <c r="A38" s="47">
        <v>26</v>
      </c>
      <c r="B38" s="188" t="s">
        <v>483</v>
      </c>
      <c r="C38" s="194">
        <v>189</v>
      </c>
      <c r="D38" s="23"/>
      <c r="E38" s="39">
        <f>C38/C6*100</f>
        <v>0.63463281958295559</v>
      </c>
      <c r="F38" s="39"/>
      <c r="G38" s="68">
        <v>26</v>
      </c>
      <c r="H38" s="188" t="s">
        <v>484</v>
      </c>
      <c r="I38" s="193">
        <v>61</v>
      </c>
      <c r="J38" s="41"/>
      <c r="K38" s="39">
        <f>I38/I6*100</f>
        <v>0.70034443168771521</v>
      </c>
      <c r="L38" s="33"/>
      <c r="M38" s="68">
        <v>26</v>
      </c>
      <c r="N38" s="188" t="s">
        <v>470</v>
      </c>
      <c r="O38" s="194">
        <v>581</v>
      </c>
      <c r="P38" s="32"/>
      <c r="Q38" s="39">
        <f>O38/O6*100</f>
        <v>1.1016306408797876</v>
      </c>
      <c r="R38" s="33"/>
      <c r="S38" s="68">
        <v>26</v>
      </c>
      <c r="T38" s="188" t="s">
        <v>473</v>
      </c>
      <c r="U38" s="193">
        <v>80</v>
      </c>
      <c r="V38" s="33"/>
      <c r="W38" s="39">
        <f>U38/U6*100</f>
        <v>0.88427102907041011</v>
      </c>
      <c r="X38" s="17"/>
    </row>
    <row r="39" spans="1:24" ht="17.100000000000001" customHeight="1" x14ac:dyDescent="0.15">
      <c r="A39" s="47">
        <v>27</v>
      </c>
      <c r="B39" s="188" t="s">
        <v>484</v>
      </c>
      <c r="C39" s="194">
        <v>139</v>
      </c>
      <c r="D39" s="23"/>
      <c r="E39" s="39">
        <f>C39/C6*100</f>
        <v>0.46674053927000436</v>
      </c>
      <c r="F39" s="39"/>
      <c r="G39" s="68">
        <v>26</v>
      </c>
      <c r="H39" s="188" t="s">
        <v>487</v>
      </c>
      <c r="I39" s="193">
        <v>59</v>
      </c>
      <c r="J39" s="41"/>
      <c r="K39" s="39">
        <f>I39/I6*100</f>
        <v>0.67738231917336389</v>
      </c>
      <c r="L39" s="33"/>
      <c r="M39" s="68">
        <v>27</v>
      </c>
      <c r="N39" s="188" t="s">
        <v>200</v>
      </c>
      <c r="O39" s="194">
        <v>466</v>
      </c>
      <c r="P39" s="32"/>
      <c r="Q39" s="39">
        <f>O39/O6*100</f>
        <v>0.88357982555934778</v>
      </c>
      <c r="R39" s="33"/>
      <c r="S39" s="68">
        <v>27</v>
      </c>
      <c r="T39" s="188" t="s">
        <v>482</v>
      </c>
      <c r="U39" s="193">
        <v>71</v>
      </c>
      <c r="V39" s="33"/>
      <c r="W39" s="39">
        <f>U39/U6*100</f>
        <v>0.7847905382999889</v>
      </c>
      <c r="X39" s="17"/>
    </row>
    <row r="40" spans="1:24" ht="17.100000000000001" customHeight="1" x14ac:dyDescent="0.15">
      <c r="A40" s="47">
        <v>28</v>
      </c>
      <c r="B40" s="188" t="s">
        <v>488</v>
      </c>
      <c r="C40" s="194">
        <v>139</v>
      </c>
      <c r="D40" s="23"/>
      <c r="E40" s="39">
        <f>C40/C6*100</f>
        <v>0.46674053927000436</v>
      </c>
      <c r="F40" s="39"/>
      <c r="G40" s="68">
        <v>28</v>
      </c>
      <c r="H40" s="188" t="s">
        <v>454</v>
      </c>
      <c r="I40" s="193">
        <v>58</v>
      </c>
      <c r="J40" s="41"/>
      <c r="K40" s="39">
        <f>I40/I6*100</f>
        <v>0.66590126291618834</v>
      </c>
      <c r="L40" s="33"/>
      <c r="M40" s="68">
        <v>28</v>
      </c>
      <c r="N40" s="188" t="s">
        <v>471</v>
      </c>
      <c r="O40" s="194">
        <v>461</v>
      </c>
      <c r="P40" s="32"/>
      <c r="Q40" s="39">
        <f>O40/O6*100</f>
        <v>0.8740993553280243</v>
      </c>
      <c r="R40" s="33"/>
      <c r="S40" s="68">
        <v>28</v>
      </c>
      <c r="T40" s="188" t="s">
        <v>483</v>
      </c>
      <c r="U40" s="193">
        <v>71</v>
      </c>
      <c r="V40" s="33"/>
      <c r="W40" s="39">
        <f>U40/U6*100</f>
        <v>0.7847905382999889</v>
      </c>
      <c r="X40" s="17"/>
    </row>
    <row r="41" spans="1:24" ht="17.100000000000001" customHeight="1" x14ac:dyDescent="0.15">
      <c r="A41" s="47">
        <v>29</v>
      </c>
      <c r="B41" s="188" t="s">
        <v>454</v>
      </c>
      <c r="C41" s="194">
        <v>128</v>
      </c>
      <c r="D41" s="45"/>
      <c r="E41" s="39">
        <f>C41/C6*100</f>
        <v>0.4298042376011551</v>
      </c>
      <c r="F41" s="39"/>
      <c r="G41" s="68">
        <v>29</v>
      </c>
      <c r="H41" s="188" t="s">
        <v>492</v>
      </c>
      <c r="I41" s="193">
        <v>56</v>
      </c>
      <c r="J41" s="41"/>
      <c r="K41" s="39">
        <f>I41/I6*100</f>
        <v>0.64293915040183702</v>
      </c>
      <c r="L41" s="47"/>
      <c r="M41" s="68">
        <v>29</v>
      </c>
      <c r="N41" s="188" t="s">
        <v>472</v>
      </c>
      <c r="O41" s="194">
        <v>443</v>
      </c>
      <c r="P41" s="47"/>
      <c r="Q41" s="39">
        <f>O41/O6*100</f>
        <v>0.83996966249525984</v>
      </c>
      <c r="R41" s="47"/>
      <c r="S41" s="68">
        <v>29</v>
      </c>
      <c r="T41" s="188" t="s">
        <v>484</v>
      </c>
      <c r="U41" s="193">
        <v>57</v>
      </c>
      <c r="V41" s="47"/>
      <c r="W41" s="39">
        <f>U41/U6*100</f>
        <v>0.63004310821266718</v>
      </c>
      <c r="X41" s="17"/>
    </row>
    <row r="42" spans="1:24" ht="17.100000000000001" customHeight="1" x14ac:dyDescent="0.15">
      <c r="A42" s="47">
        <v>30</v>
      </c>
      <c r="B42" s="188" t="s">
        <v>489</v>
      </c>
      <c r="C42" s="194">
        <v>128</v>
      </c>
      <c r="D42" s="45"/>
      <c r="E42" s="39">
        <f>C42/C6*100</f>
        <v>0.4298042376011551</v>
      </c>
      <c r="F42" s="39"/>
      <c r="G42" s="68">
        <v>30</v>
      </c>
      <c r="H42" s="188" t="s">
        <v>490</v>
      </c>
      <c r="I42" s="193">
        <v>55</v>
      </c>
      <c r="J42" s="41"/>
      <c r="K42" s="39">
        <f>I42/I6*100</f>
        <v>0.63145809414466125</v>
      </c>
      <c r="L42" s="47"/>
      <c r="M42" s="68">
        <v>30</v>
      </c>
      <c r="N42" s="188" t="s">
        <v>473</v>
      </c>
      <c r="O42" s="194">
        <v>372</v>
      </c>
      <c r="P42" s="47"/>
      <c r="Q42" s="39">
        <f>O42/O6*100</f>
        <v>0.70534698521046646</v>
      </c>
      <c r="R42" s="47"/>
      <c r="S42" s="68">
        <v>30</v>
      </c>
      <c r="T42" s="188" t="s">
        <v>469</v>
      </c>
      <c r="U42" s="193">
        <v>51</v>
      </c>
      <c r="V42" s="47"/>
      <c r="W42" s="39">
        <f>U42/U6*100</f>
        <v>0.56372278103238638</v>
      </c>
      <c r="X42" s="17"/>
    </row>
    <row r="43" spans="1:24" ht="5.65" customHeight="1" x14ac:dyDescent="0.15">
      <c r="A43" s="86"/>
      <c r="B43" s="80"/>
      <c r="C43" s="91" t="s">
        <v>561</v>
      </c>
      <c r="D43" s="91"/>
      <c r="E43" s="92"/>
      <c r="F43" s="92"/>
      <c r="G43" s="80"/>
      <c r="H43" s="80"/>
      <c r="I43" s="86"/>
      <c r="J43" s="86"/>
      <c r="K43" s="92"/>
      <c r="L43" s="86"/>
      <c r="M43" s="80"/>
      <c r="N43" s="80"/>
      <c r="O43" s="86"/>
      <c r="P43" s="86"/>
      <c r="Q43" s="86"/>
      <c r="R43" s="86"/>
      <c r="S43" s="80"/>
      <c r="T43" s="80"/>
      <c r="U43" s="86"/>
      <c r="V43" s="86"/>
      <c r="W43" s="86"/>
      <c r="X43" s="60"/>
    </row>
    <row r="44" spans="1:24" ht="13.5" customHeight="1" x14ac:dyDescent="0.15">
      <c r="B44" s="6"/>
      <c r="G44" s="363" t="s">
        <v>549</v>
      </c>
      <c r="H44" s="363"/>
      <c r="I44" s="363"/>
      <c r="J44" s="363"/>
      <c r="K44" s="363"/>
      <c r="L44" s="18"/>
      <c r="O44" s="16"/>
      <c r="P44" s="16"/>
      <c r="Q44" s="16"/>
      <c r="R44" s="16"/>
      <c r="S44" s="363" t="s">
        <v>550</v>
      </c>
      <c r="T44" s="363"/>
      <c r="U44" s="363"/>
      <c r="V44" s="363"/>
      <c r="W44" s="363"/>
    </row>
    <row r="45" spans="1:24" ht="13.5" customHeight="1" x14ac:dyDescent="0.15">
      <c r="C45" s="6"/>
      <c r="D45" s="6"/>
      <c r="G45" s="366" t="s">
        <v>494</v>
      </c>
      <c r="H45" s="366"/>
      <c r="I45" s="366"/>
      <c r="J45" s="366"/>
      <c r="K45" s="366"/>
      <c r="O45" s="8"/>
      <c r="P45" s="15"/>
      <c r="Q45" s="8"/>
      <c r="R45" s="15"/>
      <c r="S45" s="366" t="s">
        <v>495</v>
      </c>
      <c r="T45" s="366"/>
      <c r="U45" s="366"/>
      <c r="V45" s="366"/>
      <c r="W45" s="366"/>
    </row>
  </sheetData>
  <mergeCells count="20">
    <mergeCell ref="A1:K1"/>
    <mergeCell ref="M1:W1"/>
    <mergeCell ref="C4:D4"/>
    <mergeCell ref="E4:F4"/>
    <mergeCell ref="I4:J4"/>
    <mergeCell ref="K4:L4"/>
    <mergeCell ref="G3:L3"/>
    <mergeCell ref="A3:F3"/>
    <mergeCell ref="O4:P4"/>
    <mergeCell ref="Q4:R4"/>
    <mergeCell ref="U4:V4"/>
    <mergeCell ref="W4:X4"/>
    <mergeCell ref="S3:X3"/>
    <mergeCell ref="M3:R3"/>
    <mergeCell ref="S44:W44"/>
    <mergeCell ref="S45:W45"/>
    <mergeCell ref="G44:K44"/>
    <mergeCell ref="G45:K45"/>
    <mergeCell ref="I2:L2"/>
    <mergeCell ref="U2:X2"/>
  </mergeCells>
  <phoneticPr fontId="25"/>
  <pageMargins left="0.78700000000000003" right="0.78700000000000003" top="0.98399999999999999" bottom="0.98399999999999999" header="0.51200000000000001" footer="0.51200000000000001"/>
  <pageSetup paperSize="9" orientation="portrait" r:id="rId1"/>
  <headerFooter differentOddEven="1">
    <oddHeader>&amp;L&amp;"ＭＳ 明朝,標準"&amp;10 22　人　口</oddHeader>
    <evenHeader>&amp;R&amp;"ＭＳ 明朝,標準"&amp;10人　口　23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52"/>
  <sheetViews>
    <sheetView showGridLines="0" zoomScale="90" zoomScaleNormal="90" zoomScaleSheetLayoutView="90" zoomScalePageLayoutView="90" workbookViewId="0">
      <selection activeCell="P51" sqref="P51"/>
    </sheetView>
  </sheetViews>
  <sheetFormatPr defaultRowHeight="13.5" x14ac:dyDescent="0.15"/>
  <cols>
    <col min="1" max="1" width="15" style="16" customWidth="1"/>
    <col min="2" max="3" width="10.75" style="6" customWidth="1"/>
    <col min="4" max="4" width="11.75" style="6" customWidth="1"/>
    <col min="5" max="5" width="9.75" style="6" customWidth="1"/>
    <col min="6" max="6" width="10.125" style="6" customWidth="1"/>
    <col min="7" max="7" width="9.75" style="6" customWidth="1"/>
    <col min="8" max="8" width="9.75" style="17" customWidth="1"/>
    <col min="9" max="9" width="15.875" style="6" customWidth="1"/>
    <col min="10" max="11" width="10.75" style="6" customWidth="1"/>
    <col min="12" max="12" width="11.5" style="6" customWidth="1"/>
    <col min="13" max="16" width="9.75" style="6" customWidth="1"/>
    <col min="17" max="16384" width="9" style="6"/>
  </cols>
  <sheetData>
    <row r="1" spans="1:16" ht="19.5" customHeight="1" x14ac:dyDescent="0.15">
      <c r="A1" s="324" t="s">
        <v>507</v>
      </c>
      <c r="B1" s="324"/>
      <c r="C1" s="324"/>
      <c r="D1" s="324"/>
      <c r="E1" s="324"/>
      <c r="F1" s="324"/>
      <c r="G1" s="324"/>
      <c r="H1" s="324"/>
      <c r="I1" s="372" t="s">
        <v>508</v>
      </c>
      <c r="J1" s="372"/>
      <c r="K1" s="372"/>
      <c r="L1" s="372"/>
      <c r="M1" s="372"/>
      <c r="N1" s="372"/>
      <c r="O1" s="372"/>
      <c r="P1" s="372"/>
    </row>
    <row r="2" spans="1:16" x14ac:dyDescent="0.15">
      <c r="A2" s="21"/>
      <c r="G2" s="371"/>
      <c r="H2" s="371"/>
      <c r="I2" s="171"/>
      <c r="M2" s="16"/>
      <c r="O2" s="367" t="s">
        <v>680</v>
      </c>
      <c r="P2" s="367"/>
    </row>
    <row r="3" spans="1:16" ht="24" customHeight="1" x14ac:dyDescent="0.15">
      <c r="A3" s="332" t="s">
        <v>14</v>
      </c>
      <c r="B3" s="322" t="s">
        <v>214</v>
      </c>
      <c r="C3" s="375" t="s">
        <v>215</v>
      </c>
      <c r="D3" s="98" t="s">
        <v>216</v>
      </c>
      <c r="E3" s="373" t="s">
        <v>217</v>
      </c>
      <c r="F3" s="374"/>
      <c r="G3" s="374"/>
      <c r="H3" s="374"/>
      <c r="I3" s="332" t="s">
        <v>14</v>
      </c>
      <c r="J3" s="322" t="s">
        <v>214</v>
      </c>
      <c r="K3" s="375" t="s">
        <v>215</v>
      </c>
      <c r="L3" s="98" t="s">
        <v>216</v>
      </c>
      <c r="M3" s="373" t="s">
        <v>390</v>
      </c>
      <c r="N3" s="374"/>
      <c r="O3" s="374"/>
      <c r="P3" s="374"/>
    </row>
    <row r="4" spans="1:16" ht="29.25" customHeight="1" x14ac:dyDescent="0.15">
      <c r="A4" s="331"/>
      <c r="B4" s="323"/>
      <c r="C4" s="376"/>
      <c r="D4" s="51" t="s">
        <v>6</v>
      </c>
      <c r="E4" s="51" t="s">
        <v>275</v>
      </c>
      <c r="F4" s="97" t="s">
        <v>277</v>
      </c>
      <c r="G4" s="51" t="s">
        <v>218</v>
      </c>
      <c r="H4" s="167" t="s">
        <v>278</v>
      </c>
      <c r="I4" s="331"/>
      <c r="J4" s="323"/>
      <c r="K4" s="376"/>
      <c r="L4" s="51" t="s">
        <v>6</v>
      </c>
      <c r="M4" s="51" t="s">
        <v>276</v>
      </c>
      <c r="N4" s="97" t="s">
        <v>277</v>
      </c>
      <c r="O4" s="51" t="s">
        <v>218</v>
      </c>
      <c r="P4" s="52" t="s">
        <v>279</v>
      </c>
    </row>
    <row r="5" spans="1:16" ht="15.6" customHeight="1" x14ac:dyDescent="0.15">
      <c r="A5" s="93" t="s">
        <v>21</v>
      </c>
      <c r="B5" s="94">
        <v>82768</v>
      </c>
      <c r="C5" s="94">
        <v>183966</v>
      </c>
      <c r="D5" s="94">
        <v>27699</v>
      </c>
      <c r="E5" s="94">
        <v>8956</v>
      </c>
      <c r="F5" s="94">
        <v>4433</v>
      </c>
      <c r="G5" s="94">
        <v>1526</v>
      </c>
      <c r="H5" s="169">
        <v>8486</v>
      </c>
      <c r="I5" s="172" t="s">
        <v>397</v>
      </c>
      <c r="J5" s="95">
        <v>2086</v>
      </c>
      <c r="K5" s="95">
        <v>4151</v>
      </c>
      <c r="L5" s="95">
        <v>607</v>
      </c>
      <c r="M5" s="95">
        <v>211</v>
      </c>
      <c r="N5" s="95">
        <v>84</v>
      </c>
      <c r="O5" s="95">
        <v>25</v>
      </c>
      <c r="P5" s="162">
        <v>203</v>
      </c>
    </row>
    <row r="6" spans="1:16" ht="15.6" customHeight="1" x14ac:dyDescent="0.15">
      <c r="A6" s="96"/>
      <c r="B6" s="95"/>
      <c r="C6" s="95"/>
      <c r="D6" s="95"/>
      <c r="E6" s="95"/>
      <c r="F6" s="95"/>
      <c r="G6" s="95"/>
      <c r="H6" s="168"/>
      <c r="I6" s="96" t="s">
        <v>398</v>
      </c>
      <c r="J6" s="95">
        <v>1932</v>
      </c>
      <c r="K6" s="95">
        <v>3812</v>
      </c>
      <c r="L6" s="95">
        <v>694</v>
      </c>
      <c r="M6" s="95">
        <v>220</v>
      </c>
      <c r="N6" s="95">
        <v>113</v>
      </c>
      <c r="O6" s="95">
        <v>32</v>
      </c>
      <c r="P6" s="162">
        <v>225</v>
      </c>
    </row>
    <row r="7" spans="1:16" ht="15.6" customHeight="1" x14ac:dyDescent="0.15">
      <c r="A7" s="96" t="s">
        <v>22</v>
      </c>
      <c r="B7" s="95">
        <v>845</v>
      </c>
      <c r="C7" s="95">
        <v>1799</v>
      </c>
      <c r="D7" s="95">
        <v>383</v>
      </c>
      <c r="E7" s="95">
        <v>126</v>
      </c>
      <c r="F7" s="95">
        <v>48</v>
      </c>
      <c r="G7" s="95">
        <v>20</v>
      </c>
      <c r="H7" s="168">
        <v>138</v>
      </c>
      <c r="I7" s="96" t="s">
        <v>399</v>
      </c>
      <c r="J7" s="95">
        <v>1184</v>
      </c>
      <c r="K7" s="95">
        <v>2444</v>
      </c>
      <c r="L7" s="95">
        <v>430</v>
      </c>
      <c r="M7" s="95">
        <v>142</v>
      </c>
      <c r="N7" s="95">
        <v>74</v>
      </c>
      <c r="O7" s="95">
        <v>24</v>
      </c>
      <c r="P7" s="162">
        <v>128</v>
      </c>
    </row>
    <row r="8" spans="1:16" ht="15.6" customHeight="1" x14ac:dyDescent="0.15">
      <c r="A8" s="96" t="s">
        <v>23</v>
      </c>
      <c r="B8" s="95">
        <v>607</v>
      </c>
      <c r="C8" s="95">
        <v>1556</v>
      </c>
      <c r="D8" s="95">
        <v>256</v>
      </c>
      <c r="E8" s="95">
        <v>94</v>
      </c>
      <c r="F8" s="95">
        <v>38</v>
      </c>
      <c r="G8" s="95">
        <v>24</v>
      </c>
      <c r="H8" s="168">
        <v>51</v>
      </c>
      <c r="I8" s="96" t="s">
        <v>64</v>
      </c>
      <c r="J8" s="95">
        <v>905</v>
      </c>
      <c r="K8" s="95">
        <v>2206</v>
      </c>
      <c r="L8" s="95">
        <v>375</v>
      </c>
      <c r="M8" s="95">
        <v>125</v>
      </c>
      <c r="N8" s="95">
        <v>73</v>
      </c>
      <c r="O8" s="95">
        <v>16</v>
      </c>
      <c r="P8" s="162">
        <v>102</v>
      </c>
    </row>
    <row r="9" spans="1:16" ht="15.6" customHeight="1" x14ac:dyDescent="0.15">
      <c r="A9" s="96" t="s">
        <v>24</v>
      </c>
      <c r="B9" s="95">
        <v>640</v>
      </c>
      <c r="C9" s="95">
        <v>1461</v>
      </c>
      <c r="D9" s="95">
        <v>269</v>
      </c>
      <c r="E9" s="95">
        <v>107</v>
      </c>
      <c r="F9" s="95">
        <v>52</v>
      </c>
      <c r="G9" s="95">
        <v>15</v>
      </c>
      <c r="H9" s="168">
        <v>57</v>
      </c>
      <c r="I9" s="96" t="s">
        <v>400</v>
      </c>
      <c r="J9" s="95">
        <v>1677</v>
      </c>
      <c r="K9" s="95">
        <v>3208</v>
      </c>
      <c r="L9" s="95">
        <v>493</v>
      </c>
      <c r="M9" s="95">
        <v>145</v>
      </c>
      <c r="N9" s="95">
        <v>71</v>
      </c>
      <c r="O9" s="95">
        <v>25</v>
      </c>
      <c r="P9" s="162">
        <v>175</v>
      </c>
    </row>
    <row r="10" spans="1:16" ht="15.6" customHeight="1" x14ac:dyDescent="0.15">
      <c r="A10" s="96" t="s">
        <v>25</v>
      </c>
      <c r="B10" s="95">
        <v>696</v>
      </c>
      <c r="C10" s="95">
        <v>1539</v>
      </c>
      <c r="D10" s="95">
        <v>322</v>
      </c>
      <c r="E10" s="95">
        <v>102</v>
      </c>
      <c r="F10" s="95">
        <v>64</v>
      </c>
      <c r="G10" s="95">
        <v>14</v>
      </c>
      <c r="H10" s="168">
        <v>98</v>
      </c>
      <c r="I10" s="96"/>
      <c r="J10" s="95"/>
      <c r="K10" s="95"/>
      <c r="L10" s="95"/>
      <c r="M10" s="95"/>
      <c r="N10" s="95"/>
      <c r="O10" s="95"/>
      <c r="P10" s="162"/>
    </row>
    <row r="11" spans="1:16" ht="15.6" customHeight="1" x14ac:dyDescent="0.15">
      <c r="A11" s="96" t="s">
        <v>26</v>
      </c>
      <c r="B11" s="95">
        <v>977</v>
      </c>
      <c r="C11" s="95">
        <v>2031</v>
      </c>
      <c r="D11" s="95">
        <v>356</v>
      </c>
      <c r="E11" s="95">
        <v>128</v>
      </c>
      <c r="F11" s="95">
        <v>61</v>
      </c>
      <c r="G11" s="95">
        <v>8</v>
      </c>
      <c r="H11" s="168">
        <v>95</v>
      </c>
      <c r="I11" s="96" t="s">
        <v>401</v>
      </c>
      <c r="J11" s="95">
        <v>1367</v>
      </c>
      <c r="K11" s="95">
        <v>2738</v>
      </c>
      <c r="L11" s="95">
        <v>462</v>
      </c>
      <c r="M11" s="95">
        <v>153</v>
      </c>
      <c r="N11" s="95">
        <v>60</v>
      </c>
      <c r="O11" s="95">
        <v>22</v>
      </c>
      <c r="P11" s="162">
        <v>161</v>
      </c>
    </row>
    <row r="12" spans="1:16" ht="15.6" customHeight="1" x14ac:dyDescent="0.15">
      <c r="A12" s="96"/>
      <c r="B12" s="95"/>
      <c r="C12" s="95"/>
      <c r="D12" s="95"/>
      <c r="E12" s="95"/>
      <c r="F12" s="95"/>
      <c r="G12" s="95"/>
      <c r="H12" s="168"/>
      <c r="I12" s="96" t="s">
        <v>402</v>
      </c>
      <c r="J12" s="95">
        <v>1062</v>
      </c>
      <c r="K12" s="95">
        <v>1972</v>
      </c>
      <c r="L12" s="95">
        <v>327</v>
      </c>
      <c r="M12" s="95">
        <v>127</v>
      </c>
      <c r="N12" s="95">
        <v>34</v>
      </c>
      <c r="O12" s="95">
        <v>17</v>
      </c>
      <c r="P12" s="162">
        <v>105</v>
      </c>
    </row>
    <row r="13" spans="1:16" ht="15.6" customHeight="1" x14ac:dyDescent="0.15">
      <c r="A13" s="96" t="s">
        <v>27</v>
      </c>
      <c r="B13" s="95">
        <v>7615</v>
      </c>
      <c r="C13" s="95">
        <v>16919</v>
      </c>
      <c r="D13" s="95">
        <v>2398</v>
      </c>
      <c r="E13" s="95">
        <v>839</v>
      </c>
      <c r="F13" s="95">
        <v>424</v>
      </c>
      <c r="G13" s="95">
        <v>173</v>
      </c>
      <c r="H13" s="168">
        <v>598</v>
      </c>
      <c r="I13" s="96" t="s">
        <v>68</v>
      </c>
      <c r="J13" s="95">
        <v>4146</v>
      </c>
      <c r="K13" s="95">
        <v>9043</v>
      </c>
      <c r="L13" s="95">
        <v>1489</v>
      </c>
      <c r="M13" s="95">
        <v>489</v>
      </c>
      <c r="N13" s="95">
        <v>249</v>
      </c>
      <c r="O13" s="95">
        <v>98</v>
      </c>
      <c r="P13" s="162">
        <v>417</v>
      </c>
    </row>
    <row r="14" spans="1:16" ht="15.6" customHeight="1" x14ac:dyDescent="0.15">
      <c r="A14" s="96" t="s">
        <v>28</v>
      </c>
      <c r="B14" s="95">
        <v>2618</v>
      </c>
      <c r="C14" s="95">
        <v>5584</v>
      </c>
      <c r="D14" s="95">
        <v>632</v>
      </c>
      <c r="E14" s="95">
        <v>173</v>
      </c>
      <c r="F14" s="95">
        <v>113</v>
      </c>
      <c r="G14" s="95">
        <v>47</v>
      </c>
      <c r="H14" s="168">
        <v>195</v>
      </c>
      <c r="I14" s="96" t="s">
        <v>403</v>
      </c>
      <c r="J14" s="95">
        <v>1496</v>
      </c>
      <c r="K14" s="95">
        <v>2787</v>
      </c>
      <c r="L14" s="95">
        <v>480</v>
      </c>
      <c r="M14" s="95">
        <v>124</v>
      </c>
      <c r="N14" s="95">
        <v>63</v>
      </c>
      <c r="O14" s="95">
        <v>25</v>
      </c>
      <c r="P14" s="162">
        <v>186</v>
      </c>
    </row>
    <row r="15" spans="1:16" ht="15.6" customHeight="1" x14ac:dyDescent="0.15">
      <c r="A15" s="96" t="s">
        <v>29</v>
      </c>
      <c r="B15" s="95">
        <v>332</v>
      </c>
      <c r="C15" s="95">
        <v>702</v>
      </c>
      <c r="D15" s="95">
        <v>83</v>
      </c>
      <c r="E15" s="95">
        <v>34</v>
      </c>
      <c r="F15" s="95">
        <v>9</v>
      </c>
      <c r="G15" s="95">
        <v>3</v>
      </c>
      <c r="H15" s="168">
        <v>24</v>
      </c>
      <c r="I15" s="96" t="s">
        <v>404</v>
      </c>
      <c r="J15" s="95">
        <v>566</v>
      </c>
      <c r="K15" s="95">
        <v>998</v>
      </c>
      <c r="L15" s="95">
        <v>143</v>
      </c>
      <c r="M15" s="95">
        <v>38</v>
      </c>
      <c r="N15" s="95">
        <v>22</v>
      </c>
      <c r="O15" s="95">
        <v>8</v>
      </c>
      <c r="P15" s="162">
        <v>50</v>
      </c>
    </row>
    <row r="16" spans="1:16" ht="15.6" customHeight="1" x14ac:dyDescent="0.15">
      <c r="A16" s="96" t="s">
        <v>30</v>
      </c>
      <c r="B16" s="95">
        <v>648</v>
      </c>
      <c r="C16" s="95">
        <v>1658</v>
      </c>
      <c r="D16" s="95">
        <v>175</v>
      </c>
      <c r="E16" s="95">
        <v>61</v>
      </c>
      <c r="F16" s="95">
        <v>26</v>
      </c>
      <c r="G16" s="95">
        <v>15</v>
      </c>
      <c r="H16" s="168">
        <v>49</v>
      </c>
      <c r="I16" s="96"/>
      <c r="J16" s="95"/>
      <c r="K16" s="95"/>
      <c r="L16" s="95"/>
      <c r="M16" s="95"/>
      <c r="N16" s="95"/>
      <c r="O16" s="95"/>
      <c r="P16" s="162"/>
    </row>
    <row r="17" spans="1:16" ht="15.6" customHeight="1" x14ac:dyDescent="0.15">
      <c r="A17" s="96" t="s">
        <v>31</v>
      </c>
      <c r="B17" s="95">
        <v>375</v>
      </c>
      <c r="C17" s="95">
        <v>875</v>
      </c>
      <c r="D17" s="95">
        <v>186</v>
      </c>
      <c r="E17" s="95">
        <v>81</v>
      </c>
      <c r="F17" s="95">
        <v>30</v>
      </c>
      <c r="G17" s="95">
        <v>11</v>
      </c>
      <c r="H17" s="168">
        <v>50</v>
      </c>
      <c r="I17" s="96" t="s">
        <v>405</v>
      </c>
      <c r="J17" s="95">
        <v>628</v>
      </c>
      <c r="K17" s="95">
        <v>1324</v>
      </c>
      <c r="L17" s="95">
        <v>284</v>
      </c>
      <c r="M17" s="95">
        <v>99</v>
      </c>
      <c r="N17" s="95">
        <v>47</v>
      </c>
      <c r="O17" s="95">
        <v>11</v>
      </c>
      <c r="P17" s="162">
        <v>75</v>
      </c>
    </row>
    <row r="18" spans="1:16" ht="15.6" customHeight="1" x14ac:dyDescent="0.15">
      <c r="A18" s="96" t="s">
        <v>32</v>
      </c>
      <c r="B18" s="95">
        <v>471</v>
      </c>
      <c r="C18" s="95">
        <v>1080</v>
      </c>
      <c r="D18" s="95">
        <v>209</v>
      </c>
      <c r="E18" s="95">
        <v>67</v>
      </c>
      <c r="F18" s="95">
        <v>32</v>
      </c>
      <c r="G18" s="95">
        <v>9</v>
      </c>
      <c r="H18" s="168">
        <v>75</v>
      </c>
      <c r="I18" s="96" t="s">
        <v>72</v>
      </c>
      <c r="J18" s="95">
        <v>1820</v>
      </c>
      <c r="K18" s="95">
        <v>4464</v>
      </c>
      <c r="L18" s="95">
        <v>570</v>
      </c>
      <c r="M18" s="95">
        <v>214</v>
      </c>
      <c r="N18" s="95">
        <v>118</v>
      </c>
      <c r="O18" s="95">
        <v>29</v>
      </c>
      <c r="P18" s="162">
        <v>131</v>
      </c>
    </row>
    <row r="19" spans="1:16" ht="15.6" customHeight="1" x14ac:dyDescent="0.15">
      <c r="A19" s="96" t="s">
        <v>33</v>
      </c>
      <c r="B19" s="95">
        <v>703</v>
      </c>
      <c r="C19" s="95">
        <v>1621</v>
      </c>
      <c r="D19" s="95">
        <v>269</v>
      </c>
      <c r="E19" s="95">
        <v>76</v>
      </c>
      <c r="F19" s="95">
        <v>22</v>
      </c>
      <c r="G19" s="95">
        <v>4</v>
      </c>
      <c r="H19" s="168">
        <v>129</v>
      </c>
      <c r="I19" s="96" t="s">
        <v>73</v>
      </c>
      <c r="J19" s="95">
        <v>1005</v>
      </c>
      <c r="K19" s="95">
        <v>2414</v>
      </c>
      <c r="L19" s="95">
        <v>289</v>
      </c>
      <c r="M19" s="95">
        <v>109</v>
      </c>
      <c r="N19" s="95">
        <v>53</v>
      </c>
      <c r="O19" s="95">
        <v>21</v>
      </c>
      <c r="P19" s="162">
        <v>62</v>
      </c>
    </row>
    <row r="20" spans="1:16" ht="15.6" customHeight="1" x14ac:dyDescent="0.15">
      <c r="A20" s="96"/>
      <c r="B20" s="95"/>
      <c r="C20" s="95"/>
      <c r="D20" s="95"/>
      <c r="E20" s="95"/>
      <c r="F20" s="95"/>
      <c r="G20" s="95"/>
      <c r="H20" s="168"/>
      <c r="I20" s="96" t="s">
        <v>406</v>
      </c>
      <c r="J20" s="95">
        <v>3684</v>
      </c>
      <c r="K20" s="95">
        <v>9279</v>
      </c>
      <c r="L20" s="95">
        <v>1249</v>
      </c>
      <c r="M20" s="95">
        <v>386</v>
      </c>
      <c r="N20" s="95">
        <v>240</v>
      </c>
      <c r="O20" s="95">
        <v>71</v>
      </c>
      <c r="P20" s="162">
        <v>361</v>
      </c>
    </row>
    <row r="21" spans="1:16" ht="15.6" customHeight="1" x14ac:dyDescent="0.15">
      <c r="A21" s="96" t="s">
        <v>34</v>
      </c>
      <c r="B21" s="95">
        <v>587</v>
      </c>
      <c r="C21" s="95">
        <v>1161</v>
      </c>
      <c r="D21" s="95">
        <v>266</v>
      </c>
      <c r="E21" s="95">
        <v>74</v>
      </c>
      <c r="F21" s="95">
        <v>38</v>
      </c>
      <c r="G21" s="95">
        <v>12</v>
      </c>
      <c r="H21" s="168">
        <v>91</v>
      </c>
      <c r="I21" s="96" t="s">
        <v>407</v>
      </c>
      <c r="J21" s="95">
        <v>2278</v>
      </c>
      <c r="K21" s="95">
        <v>5268</v>
      </c>
      <c r="L21" s="95">
        <v>768</v>
      </c>
      <c r="M21" s="95">
        <v>254</v>
      </c>
      <c r="N21" s="95">
        <v>121</v>
      </c>
      <c r="O21" s="95">
        <v>49</v>
      </c>
      <c r="P21" s="162">
        <v>235</v>
      </c>
    </row>
    <row r="22" spans="1:16" ht="15.6" customHeight="1" x14ac:dyDescent="0.15">
      <c r="A22" s="96" t="s">
        <v>35</v>
      </c>
      <c r="B22" s="95">
        <v>833</v>
      </c>
      <c r="C22" s="95">
        <v>1544</v>
      </c>
      <c r="D22" s="95">
        <v>271</v>
      </c>
      <c r="E22" s="95">
        <v>64</v>
      </c>
      <c r="F22" s="95">
        <v>28</v>
      </c>
      <c r="G22" s="95">
        <v>11</v>
      </c>
      <c r="H22" s="168">
        <v>115</v>
      </c>
      <c r="I22" s="96"/>
      <c r="J22" s="95"/>
      <c r="K22" s="95"/>
      <c r="L22" s="95"/>
      <c r="M22" s="95"/>
      <c r="N22" s="95"/>
      <c r="O22" s="95"/>
      <c r="P22" s="162"/>
    </row>
    <row r="23" spans="1:16" ht="15.6" customHeight="1" x14ac:dyDescent="0.15">
      <c r="A23" s="96" t="s">
        <v>36</v>
      </c>
      <c r="B23" s="95">
        <v>1148</v>
      </c>
      <c r="C23" s="95">
        <v>2691</v>
      </c>
      <c r="D23" s="95">
        <v>498</v>
      </c>
      <c r="E23" s="95">
        <v>154</v>
      </c>
      <c r="F23" s="95">
        <v>67</v>
      </c>
      <c r="G23" s="95">
        <v>18</v>
      </c>
      <c r="H23" s="168">
        <v>173</v>
      </c>
      <c r="I23" s="96" t="s">
        <v>408</v>
      </c>
      <c r="J23" s="95">
        <v>928</v>
      </c>
      <c r="K23" s="95">
        <v>2368</v>
      </c>
      <c r="L23" s="95">
        <v>243</v>
      </c>
      <c r="M23" s="95">
        <v>82</v>
      </c>
      <c r="N23" s="95">
        <v>43</v>
      </c>
      <c r="O23" s="95">
        <v>15</v>
      </c>
      <c r="P23" s="162">
        <v>56</v>
      </c>
    </row>
    <row r="24" spans="1:16" ht="15.6" customHeight="1" x14ac:dyDescent="0.15">
      <c r="A24" s="96" t="s">
        <v>37</v>
      </c>
      <c r="B24" s="95">
        <v>663</v>
      </c>
      <c r="C24" s="95">
        <v>1570</v>
      </c>
      <c r="D24" s="95">
        <v>300</v>
      </c>
      <c r="E24" s="95">
        <v>91</v>
      </c>
      <c r="F24" s="95">
        <v>50</v>
      </c>
      <c r="G24" s="95">
        <v>16</v>
      </c>
      <c r="H24" s="168">
        <v>100</v>
      </c>
      <c r="I24" s="96" t="s">
        <v>409</v>
      </c>
      <c r="J24" s="95">
        <v>698</v>
      </c>
      <c r="K24" s="95">
        <v>1563</v>
      </c>
      <c r="L24" s="95">
        <v>274</v>
      </c>
      <c r="M24" s="95">
        <v>75</v>
      </c>
      <c r="N24" s="95">
        <v>32</v>
      </c>
      <c r="O24" s="95">
        <v>21</v>
      </c>
      <c r="P24" s="162">
        <v>92</v>
      </c>
    </row>
    <row r="25" spans="1:16" ht="15.6" customHeight="1" x14ac:dyDescent="0.15">
      <c r="A25" s="96" t="s">
        <v>38</v>
      </c>
      <c r="B25" s="95">
        <v>1365</v>
      </c>
      <c r="C25" s="95">
        <v>3021</v>
      </c>
      <c r="D25" s="95">
        <v>387</v>
      </c>
      <c r="E25" s="95">
        <v>116</v>
      </c>
      <c r="F25" s="95">
        <v>57</v>
      </c>
      <c r="G25" s="95">
        <v>26</v>
      </c>
      <c r="H25" s="168">
        <v>136</v>
      </c>
      <c r="I25" s="96" t="s">
        <v>428</v>
      </c>
      <c r="J25" s="95">
        <v>130</v>
      </c>
      <c r="K25" s="95">
        <v>312</v>
      </c>
      <c r="L25" s="95">
        <v>60</v>
      </c>
      <c r="M25" s="95">
        <v>13</v>
      </c>
      <c r="N25" s="95">
        <v>9</v>
      </c>
      <c r="O25" s="95">
        <v>3</v>
      </c>
      <c r="P25" s="162">
        <v>21</v>
      </c>
    </row>
    <row r="26" spans="1:16" ht="15.6" customHeight="1" x14ac:dyDescent="0.15">
      <c r="A26" s="96"/>
      <c r="B26" s="95"/>
      <c r="C26" s="95"/>
      <c r="D26" s="95"/>
      <c r="E26" s="95"/>
      <c r="F26" s="95"/>
      <c r="G26" s="95"/>
      <c r="H26" s="168"/>
      <c r="I26" s="96" t="s">
        <v>429</v>
      </c>
      <c r="J26" s="95">
        <v>851</v>
      </c>
      <c r="K26" s="95">
        <v>2103</v>
      </c>
      <c r="L26" s="95">
        <v>276</v>
      </c>
      <c r="M26" s="95">
        <v>100</v>
      </c>
      <c r="N26" s="95">
        <v>59</v>
      </c>
      <c r="O26" s="95">
        <v>17</v>
      </c>
      <c r="P26" s="162">
        <v>63</v>
      </c>
    </row>
    <row r="27" spans="1:16" ht="15.6" customHeight="1" x14ac:dyDescent="0.15">
      <c r="A27" s="96" t="s">
        <v>39</v>
      </c>
      <c r="B27" s="95">
        <v>594</v>
      </c>
      <c r="C27" s="95">
        <v>1267</v>
      </c>
      <c r="D27" s="95">
        <v>351</v>
      </c>
      <c r="E27" s="95">
        <v>115</v>
      </c>
      <c r="F27" s="95">
        <v>48</v>
      </c>
      <c r="G27" s="95">
        <v>7</v>
      </c>
      <c r="H27" s="168">
        <v>139</v>
      </c>
      <c r="I27" s="96" t="s">
        <v>410</v>
      </c>
      <c r="J27" s="95">
        <v>652</v>
      </c>
      <c r="K27" s="95">
        <v>1578</v>
      </c>
      <c r="L27" s="95">
        <v>234</v>
      </c>
      <c r="M27" s="95">
        <v>71</v>
      </c>
      <c r="N27" s="95">
        <v>32</v>
      </c>
      <c r="O27" s="95">
        <v>9</v>
      </c>
      <c r="P27" s="162">
        <v>77</v>
      </c>
    </row>
    <row r="28" spans="1:16" ht="15.6" customHeight="1" x14ac:dyDescent="0.15">
      <c r="A28" s="96" t="s">
        <v>40</v>
      </c>
      <c r="B28" s="95">
        <v>544</v>
      </c>
      <c r="C28" s="95">
        <v>1183</v>
      </c>
      <c r="D28" s="95">
        <v>1</v>
      </c>
      <c r="E28" s="95" t="s">
        <v>444</v>
      </c>
      <c r="F28" s="95" t="s">
        <v>443</v>
      </c>
      <c r="G28" s="95">
        <v>1</v>
      </c>
      <c r="H28" s="168" t="s">
        <v>142</v>
      </c>
      <c r="I28" s="96"/>
      <c r="J28" s="95"/>
      <c r="K28" s="95"/>
      <c r="L28" s="95"/>
      <c r="M28" s="95"/>
      <c r="N28" s="95"/>
      <c r="O28" s="95"/>
      <c r="P28" s="162"/>
    </row>
    <row r="29" spans="1:16" ht="15.6" customHeight="1" x14ac:dyDescent="0.15">
      <c r="A29" s="96" t="s">
        <v>41</v>
      </c>
      <c r="B29" s="95">
        <v>819</v>
      </c>
      <c r="C29" s="95">
        <v>1192</v>
      </c>
      <c r="D29" s="95">
        <v>337</v>
      </c>
      <c r="E29" s="95">
        <v>89</v>
      </c>
      <c r="F29" s="95">
        <v>25</v>
      </c>
      <c r="G29" s="95">
        <v>3</v>
      </c>
      <c r="H29" s="168">
        <v>197</v>
      </c>
      <c r="I29" s="96" t="s">
        <v>411</v>
      </c>
      <c r="J29" s="95">
        <v>744</v>
      </c>
      <c r="K29" s="95">
        <v>1831</v>
      </c>
      <c r="L29" s="95">
        <v>264</v>
      </c>
      <c r="M29" s="95">
        <v>91</v>
      </c>
      <c r="N29" s="95">
        <v>51</v>
      </c>
      <c r="O29" s="95">
        <v>21</v>
      </c>
      <c r="P29" s="162">
        <v>67</v>
      </c>
    </row>
    <row r="30" spans="1:16" ht="15.6" customHeight="1" x14ac:dyDescent="0.15">
      <c r="A30" s="96" t="s">
        <v>42</v>
      </c>
      <c r="B30" s="95">
        <v>1202</v>
      </c>
      <c r="C30" s="95">
        <v>2729</v>
      </c>
      <c r="D30" s="95">
        <v>218</v>
      </c>
      <c r="E30" s="95">
        <v>65</v>
      </c>
      <c r="F30" s="95">
        <v>44</v>
      </c>
      <c r="G30" s="95">
        <v>13</v>
      </c>
      <c r="H30" s="168">
        <v>60</v>
      </c>
      <c r="I30" s="96" t="s">
        <v>412</v>
      </c>
      <c r="J30" s="95">
        <v>240</v>
      </c>
      <c r="K30" s="95">
        <v>676</v>
      </c>
      <c r="L30" s="95">
        <v>68</v>
      </c>
      <c r="M30" s="95">
        <v>24</v>
      </c>
      <c r="N30" s="95">
        <v>17</v>
      </c>
      <c r="O30" s="95">
        <v>9</v>
      </c>
      <c r="P30" s="162">
        <v>12</v>
      </c>
    </row>
    <row r="31" spans="1:16" ht="15.6" customHeight="1" x14ac:dyDescent="0.15">
      <c r="A31" s="96" t="s">
        <v>43</v>
      </c>
      <c r="B31" s="95">
        <v>791</v>
      </c>
      <c r="C31" s="95">
        <v>1709</v>
      </c>
      <c r="D31" s="95">
        <v>253</v>
      </c>
      <c r="E31" s="95">
        <v>89</v>
      </c>
      <c r="F31" s="95">
        <v>52</v>
      </c>
      <c r="G31" s="95">
        <v>20</v>
      </c>
      <c r="H31" s="168">
        <v>56</v>
      </c>
      <c r="I31" s="96" t="s">
        <v>413</v>
      </c>
      <c r="J31" s="95">
        <v>744</v>
      </c>
      <c r="K31" s="95">
        <v>1903</v>
      </c>
      <c r="L31" s="95">
        <v>290</v>
      </c>
      <c r="M31" s="95">
        <v>97</v>
      </c>
      <c r="N31" s="95">
        <v>59</v>
      </c>
      <c r="O31" s="95">
        <v>22</v>
      </c>
      <c r="P31" s="162">
        <v>69</v>
      </c>
    </row>
    <row r="32" spans="1:16" ht="15.6" customHeight="1" x14ac:dyDescent="0.15">
      <c r="A32" s="96"/>
      <c r="B32" s="95"/>
      <c r="C32" s="95"/>
      <c r="D32" s="95"/>
      <c r="E32" s="95"/>
      <c r="F32" s="95"/>
      <c r="G32" s="95"/>
      <c r="H32" s="168"/>
      <c r="I32" s="96" t="s">
        <v>414</v>
      </c>
      <c r="J32" s="95">
        <v>199</v>
      </c>
      <c r="K32" s="95">
        <v>577</v>
      </c>
      <c r="L32" s="95">
        <v>65</v>
      </c>
      <c r="M32" s="95">
        <v>24</v>
      </c>
      <c r="N32" s="95">
        <v>14</v>
      </c>
      <c r="O32" s="95">
        <v>9</v>
      </c>
      <c r="P32" s="162">
        <v>9</v>
      </c>
    </row>
    <row r="33" spans="1:16" ht="15.6" customHeight="1" x14ac:dyDescent="0.15">
      <c r="A33" s="96" t="s">
        <v>44</v>
      </c>
      <c r="B33" s="95">
        <v>510</v>
      </c>
      <c r="C33" s="95">
        <v>1102</v>
      </c>
      <c r="D33" s="95">
        <v>176</v>
      </c>
      <c r="E33" s="95">
        <v>53</v>
      </c>
      <c r="F33" s="95">
        <v>33</v>
      </c>
      <c r="G33" s="95">
        <v>12</v>
      </c>
      <c r="H33" s="168">
        <v>44</v>
      </c>
      <c r="I33" s="96" t="s">
        <v>415</v>
      </c>
      <c r="J33" s="95">
        <v>227</v>
      </c>
      <c r="K33" s="95">
        <v>619</v>
      </c>
      <c r="L33" s="95">
        <v>61</v>
      </c>
      <c r="M33" s="95">
        <v>24</v>
      </c>
      <c r="N33" s="95">
        <v>10</v>
      </c>
      <c r="O33" s="95">
        <v>5</v>
      </c>
      <c r="P33" s="162">
        <v>14</v>
      </c>
    </row>
    <row r="34" spans="1:16" ht="15.6" customHeight="1" x14ac:dyDescent="0.15">
      <c r="A34" s="96" t="s">
        <v>45</v>
      </c>
      <c r="B34" s="95">
        <v>394</v>
      </c>
      <c r="C34" s="95">
        <v>1015</v>
      </c>
      <c r="D34" s="95">
        <v>128</v>
      </c>
      <c r="E34" s="95">
        <v>45</v>
      </c>
      <c r="F34" s="95">
        <v>18</v>
      </c>
      <c r="G34" s="95">
        <v>11</v>
      </c>
      <c r="H34" s="174">
        <v>29</v>
      </c>
      <c r="I34" s="96"/>
      <c r="J34" s="95"/>
      <c r="K34" s="95"/>
      <c r="L34" s="95"/>
      <c r="M34" s="95"/>
      <c r="N34" s="95"/>
      <c r="O34" s="95"/>
      <c r="P34" s="162"/>
    </row>
    <row r="35" spans="1:16" ht="15.6" customHeight="1" x14ac:dyDescent="0.15">
      <c r="A35" s="96" t="s">
        <v>46</v>
      </c>
      <c r="B35" s="95">
        <v>655</v>
      </c>
      <c r="C35" s="95">
        <v>1463</v>
      </c>
      <c r="D35" s="95">
        <v>173</v>
      </c>
      <c r="E35" s="95">
        <v>61</v>
      </c>
      <c r="F35" s="95">
        <v>34</v>
      </c>
      <c r="G35" s="95">
        <v>7</v>
      </c>
      <c r="H35" s="168">
        <v>43</v>
      </c>
      <c r="I35" s="96" t="s">
        <v>416</v>
      </c>
      <c r="J35" s="95">
        <v>1056</v>
      </c>
      <c r="K35" s="95">
        <v>2671</v>
      </c>
      <c r="L35" s="95">
        <v>489</v>
      </c>
      <c r="M35" s="95">
        <v>121</v>
      </c>
      <c r="N35" s="95">
        <v>51</v>
      </c>
      <c r="O35" s="95">
        <v>28</v>
      </c>
      <c r="P35" s="162">
        <v>206</v>
      </c>
    </row>
    <row r="36" spans="1:16" ht="15.6" customHeight="1" x14ac:dyDescent="0.15">
      <c r="A36" s="96" t="s">
        <v>47</v>
      </c>
      <c r="B36" s="95">
        <v>1347</v>
      </c>
      <c r="C36" s="95">
        <v>3473</v>
      </c>
      <c r="D36" s="95">
        <v>240</v>
      </c>
      <c r="E36" s="95">
        <v>85</v>
      </c>
      <c r="F36" s="95">
        <v>37</v>
      </c>
      <c r="G36" s="95">
        <v>10</v>
      </c>
      <c r="H36" s="168">
        <v>70</v>
      </c>
      <c r="I36" s="173" t="s">
        <v>417</v>
      </c>
      <c r="J36" s="95">
        <v>1680</v>
      </c>
      <c r="K36" s="95">
        <v>3362</v>
      </c>
      <c r="L36" s="95">
        <v>372</v>
      </c>
      <c r="M36" s="95">
        <v>108</v>
      </c>
      <c r="N36" s="95">
        <v>51</v>
      </c>
      <c r="O36" s="95">
        <v>15</v>
      </c>
      <c r="P36" s="162">
        <v>135</v>
      </c>
    </row>
    <row r="37" spans="1:16" ht="15.6" customHeight="1" x14ac:dyDescent="0.15">
      <c r="A37" s="96" t="s">
        <v>48</v>
      </c>
      <c r="B37" s="95">
        <v>957</v>
      </c>
      <c r="C37" s="95">
        <v>2443</v>
      </c>
      <c r="D37" s="95">
        <v>407</v>
      </c>
      <c r="E37" s="95">
        <v>165</v>
      </c>
      <c r="F37" s="95">
        <v>80</v>
      </c>
      <c r="G37" s="95">
        <v>29</v>
      </c>
      <c r="H37" s="168">
        <v>70</v>
      </c>
      <c r="I37" s="173" t="s">
        <v>418</v>
      </c>
      <c r="J37" s="95">
        <v>1060</v>
      </c>
      <c r="K37" s="95">
        <v>2062</v>
      </c>
      <c r="L37" s="95">
        <v>348</v>
      </c>
      <c r="M37" s="95">
        <v>106</v>
      </c>
      <c r="N37" s="95">
        <v>54</v>
      </c>
      <c r="O37" s="95">
        <v>18</v>
      </c>
      <c r="P37" s="162">
        <v>117</v>
      </c>
    </row>
    <row r="38" spans="1:16" ht="15.6" customHeight="1" x14ac:dyDescent="0.15">
      <c r="A38" s="96"/>
      <c r="B38" s="95"/>
      <c r="C38" s="95"/>
      <c r="D38" s="95"/>
      <c r="E38" s="95"/>
      <c r="F38" s="95"/>
      <c r="G38" s="95"/>
      <c r="H38" s="168"/>
      <c r="I38" s="173" t="s">
        <v>419</v>
      </c>
      <c r="J38" s="95">
        <v>1260</v>
      </c>
      <c r="K38" s="95">
        <v>2967</v>
      </c>
      <c r="L38" s="95">
        <v>494</v>
      </c>
      <c r="M38" s="95">
        <v>165</v>
      </c>
      <c r="N38" s="95">
        <v>80</v>
      </c>
      <c r="O38" s="95">
        <v>35</v>
      </c>
      <c r="P38" s="162">
        <v>141</v>
      </c>
    </row>
    <row r="39" spans="1:16" ht="15.6" customHeight="1" x14ac:dyDescent="0.15">
      <c r="A39" s="96" t="s">
        <v>49</v>
      </c>
      <c r="B39" s="95">
        <v>795</v>
      </c>
      <c r="C39" s="95">
        <v>1787</v>
      </c>
      <c r="D39" s="95">
        <v>297</v>
      </c>
      <c r="E39" s="95">
        <v>95</v>
      </c>
      <c r="F39" s="95">
        <v>47</v>
      </c>
      <c r="G39" s="95">
        <v>15</v>
      </c>
      <c r="H39" s="168">
        <v>88</v>
      </c>
      <c r="I39" s="96" t="s">
        <v>420</v>
      </c>
      <c r="J39" s="95">
        <v>1787</v>
      </c>
      <c r="K39" s="95">
        <v>3787</v>
      </c>
      <c r="L39" s="95">
        <v>381</v>
      </c>
      <c r="M39" s="95">
        <v>118</v>
      </c>
      <c r="N39" s="95">
        <v>51</v>
      </c>
      <c r="O39" s="95">
        <v>20</v>
      </c>
      <c r="P39" s="162">
        <v>128</v>
      </c>
    </row>
    <row r="40" spans="1:16" ht="15.6" customHeight="1" x14ac:dyDescent="0.15">
      <c r="A40" s="96" t="s">
        <v>50</v>
      </c>
      <c r="B40" s="95">
        <v>1074</v>
      </c>
      <c r="C40" s="95">
        <v>2281</v>
      </c>
      <c r="D40" s="95">
        <v>410</v>
      </c>
      <c r="E40" s="95">
        <v>136</v>
      </c>
      <c r="F40" s="95">
        <v>78</v>
      </c>
      <c r="G40" s="95">
        <v>27</v>
      </c>
      <c r="H40" s="168">
        <v>109</v>
      </c>
      <c r="I40" s="96"/>
      <c r="J40" s="95"/>
      <c r="K40" s="95"/>
      <c r="L40" s="95"/>
      <c r="M40" s="95"/>
      <c r="N40" s="95"/>
      <c r="O40" s="95"/>
      <c r="P40" s="162"/>
    </row>
    <row r="41" spans="1:16" ht="15.6" customHeight="1" x14ac:dyDescent="0.15">
      <c r="A41" s="96" t="s">
        <v>51</v>
      </c>
      <c r="B41" s="95">
        <v>1147</v>
      </c>
      <c r="C41" s="95">
        <v>2785</v>
      </c>
      <c r="D41" s="95">
        <v>294</v>
      </c>
      <c r="E41" s="95">
        <v>103</v>
      </c>
      <c r="F41" s="95">
        <v>68</v>
      </c>
      <c r="G41" s="95">
        <v>16</v>
      </c>
      <c r="H41" s="168">
        <v>68</v>
      </c>
      <c r="I41" s="96" t="s">
        <v>421</v>
      </c>
      <c r="J41" s="95">
        <v>1208</v>
      </c>
      <c r="K41" s="95">
        <v>2563</v>
      </c>
      <c r="L41" s="95">
        <v>312</v>
      </c>
      <c r="M41" s="95">
        <v>92</v>
      </c>
      <c r="N41" s="95">
        <v>58</v>
      </c>
      <c r="O41" s="95">
        <v>20</v>
      </c>
      <c r="P41" s="162">
        <v>97</v>
      </c>
    </row>
    <row r="42" spans="1:16" ht="15.6" customHeight="1" x14ac:dyDescent="0.15">
      <c r="A42" s="96" t="s">
        <v>52</v>
      </c>
      <c r="B42" s="95">
        <v>393</v>
      </c>
      <c r="C42" s="95">
        <v>913</v>
      </c>
      <c r="D42" s="95">
        <v>124</v>
      </c>
      <c r="E42" s="95">
        <v>51</v>
      </c>
      <c r="F42" s="95">
        <v>17</v>
      </c>
      <c r="G42" s="95">
        <v>3</v>
      </c>
      <c r="H42" s="168">
        <v>42</v>
      </c>
      <c r="I42" s="96" t="s">
        <v>422</v>
      </c>
      <c r="J42" s="95">
        <v>926</v>
      </c>
      <c r="K42" s="95">
        <v>2357</v>
      </c>
      <c r="L42" s="95">
        <v>326</v>
      </c>
      <c r="M42" s="95">
        <v>108</v>
      </c>
      <c r="N42" s="95">
        <v>52</v>
      </c>
      <c r="O42" s="95">
        <v>32</v>
      </c>
      <c r="P42" s="162">
        <v>71</v>
      </c>
    </row>
    <row r="43" spans="1:16" ht="15.6" customHeight="1" x14ac:dyDescent="0.15">
      <c r="A43" s="96" t="s">
        <v>391</v>
      </c>
      <c r="B43" s="95">
        <v>740</v>
      </c>
      <c r="C43" s="95">
        <v>1703</v>
      </c>
      <c r="D43" s="95">
        <v>183</v>
      </c>
      <c r="E43" s="95">
        <v>51</v>
      </c>
      <c r="F43" s="95">
        <v>47</v>
      </c>
      <c r="G43" s="95">
        <v>10</v>
      </c>
      <c r="H43" s="168">
        <v>43</v>
      </c>
      <c r="I43" s="96" t="s">
        <v>423</v>
      </c>
      <c r="J43" s="95">
        <v>1035</v>
      </c>
      <c r="K43" s="95">
        <v>2512</v>
      </c>
      <c r="L43" s="95">
        <v>363</v>
      </c>
      <c r="M43" s="95">
        <v>116</v>
      </c>
      <c r="N43" s="95">
        <v>56</v>
      </c>
      <c r="O43" s="95">
        <v>18</v>
      </c>
      <c r="P43" s="162">
        <v>121</v>
      </c>
    </row>
    <row r="44" spans="1:16" ht="15.6" customHeight="1" x14ac:dyDescent="0.15">
      <c r="A44" s="96"/>
      <c r="B44" s="95"/>
      <c r="C44" s="95"/>
      <c r="D44" s="95"/>
      <c r="E44" s="95"/>
      <c r="F44" s="95"/>
      <c r="G44" s="95"/>
      <c r="H44" s="168"/>
      <c r="I44" s="96" t="s">
        <v>424</v>
      </c>
      <c r="J44" s="95">
        <v>1410</v>
      </c>
      <c r="K44" s="95">
        <v>3190</v>
      </c>
      <c r="L44" s="95">
        <v>552</v>
      </c>
      <c r="M44" s="95">
        <v>174</v>
      </c>
      <c r="N44" s="95">
        <v>98</v>
      </c>
      <c r="O44" s="95">
        <v>31</v>
      </c>
      <c r="P44" s="162">
        <v>165</v>
      </c>
    </row>
    <row r="45" spans="1:16" ht="15.6" customHeight="1" x14ac:dyDescent="0.15">
      <c r="A45" s="96" t="s">
        <v>392</v>
      </c>
      <c r="B45" s="95">
        <v>484</v>
      </c>
      <c r="C45" s="95">
        <v>1177</v>
      </c>
      <c r="D45" s="95">
        <v>31</v>
      </c>
      <c r="E45" s="95">
        <v>16</v>
      </c>
      <c r="F45" s="95">
        <v>5</v>
      </c>
      <c r="G45" s="95">
        <v>2</v>
      </c>
      <c r="H45" s="168">
        <v>4</v>
      </c>
      <c r="I45" s="96" t="s">
        <v>425</v>
      </c>
      <c r="J45" s="95">
        <v>1016</v>
      </c>
      <c r="K45" s="95">
        <v>1926</v>
      </c>
      <c r="L45" s="95">
        <v>296</v>
      </c>
      <c r="M45" s="95">
        <v>87</v>
      </c>
      <c r="N45" s="95">
        <v>41</v>
      </c>
      <c r="O45" s="95">
        <v>22</v>
      </c>
      <c r="P45" s="162">
        <v>90</v>
      </c>
    </row>
    <row r="46" spans="1:16" ht="15.6" customHeight="1" x14ac:dyDescent="0.15">
      <c r="A46" s="96" t="s">
        <v>393</v>
      </c>
      <c r="B46" s="95">
        <v>1679</v>
      </c>
      <c r="C46" s="95">
        <v>2970</v>
      </c>
      <c r="D46" s="95">
        <v>965</v>
      </c>
      <c r="E46" s="95">
        <v>262</v>
      </c>
      <c r="F46" s="95">
        <v>99</v>
      </c>
      <c r="G46" s="95">
        <v>10</v>
      </c>
      <c r="H46" s="168">
        <v>425</v>
      </c>
      <c r="I46" s="96"/>
      <c r="J46" s="95"/>
      <c r="K46" s="95"/>
      <c r="L46" s="95"/>
      <c r="M46" s="95"/>
      <c r="N46" s="95"/>
      <c r="O46" s="95"/>
      <c r="P46" s="162"/>
    </row>
    <row r="47" spans="1:16" ht="15.6" customHeight="1" x14ac:dyDescent="0.15">
      <c r="A47" s="96" t="s">
        <v>394</v>
      </c>
      <c r="B47" s="95">
        <v>501</v>
      </c>
      <c r="C47" s="95">
        <v>1026</v>
      </c>
      <c r="D47" s="95">
        <v>222</v>
      </c>
      <c r="E47" s="95">
        <v>84</v>
      </c>
      <c r="F47" s="95">
        <v>22</v>
      </c>
      <c r="G47" s="95">
        <v>11</v>
      </c>
      <c r="H47" s="168">
        <v>59</v>
      </c>
      <c r="I47" s="96" t="s">
        <v>427</v>
      </c>
      <c r="J47" s="95">
        <v>1081</v>
      </c>
      <c r="K47" s="95">
        <v>2694</v>
      </c>
      <c r="L47" s="95">
        <v>242</v>
      </c>
      <c r="M47" s="95">
        <v>91</v>
      </c>
      <c r="N47" s="95">
        <v>45</v>
      </c>
      <c r="O47" s="95">
        <v>15</v>
      </c>
      <c r="P47" s="162">
        <v>58</v>
      </c>
    </row>
    <row r="48" spans="1:16" ht="15.6" customHeight="1" x14ac:dyDescent="0.15">
      <c r="A48" s="96" t="s">
        <v>395</v>
      </c>
      <c r="B48" s="95">
        <v>621</v>
      </c>
      <c r="C48" s="95">
        <v>1380</v>
      </c>
      <c r="D48" s="95">
        <v>241</v>
      </c>
      <c r="E48" s="95">
        <v>85</v>
      </c>
      <c r="F48" s="95">
        <v>31</v>
      </c>
      <c r="G48" s="95">
        <v>16</v>
      </c>
      <c r="H48" s="168">
        <v>69</v>
      </c>
      <c r="I48" s="96" t="s">
        <v>426</v>
      </c>
      <c r="J48" s="95">
        <v>488</v>
      </c>
      <c r="K48" s="95">
        <v>1273</v>
      </c>
      <c r="L48" s="95">
        <v>150</v>
      </c>
      <c r="M48" s="95">
        <v>50</v>
      </c>
      <c r="N48" s="95">
        <v>32</v>
      </c>
      <c r="O48" s="95">
        <v>5</v>
      </c>
      <c r="P48" s="162">
        <v>46</v>
      </c>
    </row>
    <row r="49" spans="1:16" ht="15.6" customHeight="1" x14ac:dyDescent="0.15">
      <c r="A49" s="170" t="s">
        <v>396</v>
      </c>
      <c r="B49" s="166">
        <v>1142</v>
      </c>
      <c r="C49" s="166">
        <v>2554</v>
      </c>
      <c r="D49" s="166">
        <v>568</v>
      </c>
      <c r="E49" s="166">
        <v>146</v>
      </c>
      <c r="F49" s="166">
        <v>72</v>
      </c>
      <c r="G49" s="166">
        <v>14</v>
      </c>
      <c r="H49" s="158">
        <v>226</v>
      </c>
      <c r="I49" s="170"/>
      <c r="J49" s="166"/>
      <c r="K49" s="166"/>
      <c r="L49" s="166"/>
      <c r="M49" s="166"/>
      <c r="N49" s="166"/>
      <c r="O49" s="95"/>
      <c r="P49" s="162"/>
    </row>
    <row r="50" spans="1:16" x14ac:dyDescent="0.15">
      <c r="A50" s="21"/>
      <c r="F50" s="11"/>
      <c r="G50" s="8"/>
      <c r="H50" s="99"/>
      <c r="I50" s="21"/>
      <c r="M50" s="16"/>
      <c r="N50" s="369" t="s">
        <v>143</v>
      </c>
      <c r="O50" s="370"/>
      <c r="P50" s="370"/>
    </row>
    <row r="52" spans="1:16" ht="13.5" customHeight="1" x14ac:dyDescent="0.15">
      <c r="E52" s="8"/>
      <c r="F52" s="8"/>
      <c r="G52" s="8"/>
      <c r="H52" s="99"/>
      <c r="I52" s="8"/>
      <c r="J52" s="8"/>
      <c r="K52" s="8"/>
      <c r="L52" s="8"/>
    </row>
  </sheetData>
  <mergeCells count="13">
    <mergeCell ref="N50:P50"/>
    <mergeCell ref="G2:H2"/>
    <mergeCell ref="A1:H1"/>
    <mergeCell ref="O2:P2"/>
    <mergeCell ref="I1:P1"/>
    <mergeCell ref="M3:P3"/>
    <mergeCell ref="E3:H3"/>
    <mergeCell ref="I3:I4"/>
    <mergeCell ref="J3:J4"/>
    <mergeCell ref="K3:K4"/>
    <mergeCell ref="A3:A4"/>
    <mergeCell ref="B3:B4"/>
    <mergeCell ref="C3:C4"/>
  </mergeCells>
  <phoneticPr fontId="25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differentOddEven="1">
    <oddHeader>&amp;L&amp;"ＭＳ 明朝,標準"&amp;10 24　人　口</oddHeader>
    <evenHeader>&amp;R&amp;"ＭＳ 明朝,標準"&amp;10人　口　25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5346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8</vt:lpstr>
      <vt:lpstr>9</vt:lpstr>
      <vt:lpstr>P13</vt:lpstr>
      <vt:lpstr>P14.15</vt:lpstr>
      <vt:lpstr>10</vt:lpstr>
      <vt:lpstr>11・12</vt:lpstr>
      <vt:lpstr>13・14・15</vt:lpstr>
      <vt:lpstr>16・17</vt:lpstr>
      <vt:lpstr>18</vt:lpstr>
      <vt:lpstr>19・20・21</vt:lpstr>
      <vt:lpstr>22</vt:lpstr>
      <vt:lpstr>'13・14・15'!Print_Area</vt:lpstr>
      <vt:lpstr>'16・17'!Print_Area</vt:lpstr>
      <vt:lpstr>'18'!Print_Area</vt:lpstr>
      <vt:lpstr>'19・20・21'!Print_Area</vt:lpstr>
      <vt:lpstr>'22'!Print_Area</vt:lpstr>
      <vt:lpstr>'8'!Print_Area</vt:lpstr>
      <vt:lpstr>'P13'!Print_Area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2022-05-31T01:20:15Z</cp:lastPrinted>
  <dcterms:created xsi:type="dcterms:W3CDTF">2016-05-12T02:40:00Z</dcterms:created>
  <dcterms:modified xsi:type="dcterms:W3CDTF">2022-07-25T02:52:41Z</dcterms:modified>
</cp:coreProperties>
</file>